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0771EA5-FBFA-4A23-8B65-192091A6B35D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Noroeste" sheetId="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62" i="1" l="1"/>
  <c r="C61" i="1"/>
  <c r="C60" i="1"/>
  <c r="C59" i="1"/>
  <c r="AN57" i="1"/>
  <c r="AM57" i="1"/>
  <c r="AL57" i="1"/>
  <c r="AJ57" i="1"/>
  <c r="AI57" i="1"/>
  <c r="AH57" i="1"/>
  <c r="AG57" i="1"/>
  <c r="AE57" i="1"/>
  <c r="AD57" i="1"/>
  <c r="AC57" i="1"/>
  <c r="AB57" i="1"/>
  <c r="AA57" i="1"/>
  <c r="Y57" i="1"/>
  <c r="X57" i="1"/>
  <c r="W57" i="1"/>
  <c r="V57" i="1"/>
  <c r="U57" i="1"/>
  <c r="T57" i="1"/>
  <c r="R57" i="1"/>
  <c r="Q57" i="1"/>
  <c r="P57" i="1"/>
  <c r="N57" i="1"/>
  <c r="M57" i="1"/>
  <c r="L57" i="1"/>
  <c r="K57" i="1"/>
  <c r="J57" i="1"/>
  <c r="I57" i="1"/>
  <c r="C57" i="1"/>
  <c r="C63" i="1" s="1"/>
  <c r="AN56" i="1"/>
  <c r="AM56" i="1"/>
  <c r="AM58" i="1" s="1"/>
  <c r="AL56" i="1"/>
  <c r="AJ56" i="1"/>
  <c r="AJ58" i="1" s="1"/>
  <c r="AI56" i="1"/>
  <c r="AH56" i="1"/>
  <c r="AG56" i="1"/>
  <c r="AE56" i="1"/>
  <c r="AE58" i="1" s="1"/>
  <c r="AD56" i="1"/>
  <c r="AC56" i="1"/>
  <c r="AC58" i="1" s="1"/>
  <c r="AB56" i="1"/>
  <c r="AA56" i="1"/>
  <c r="AA58" i="1" s="1"/>
  <c r="Y56" i="1"/>
  <c r="X56" i="1"/>
  <c r="X58" i="1" s="1"/>
  <c r="W56" i="1"/>
  <c r="V56" i="1"/>
  <c r="U56" i="1"/>
  <c r="T56" i="1"/>
  <c r="T58" i="1" s="1"/>
  <c r="R56" i="1"/>
  <c r="Q56" i="1"/>
  <c r="P56" i="1"/>
  <c r="N56" i="1"/>
  <c r="N58" i="1" s="1"/>
  <c r="M56" i="1"/>
  <c r="L56" i="1"/>
  <c r="L58" i="1" s="1"/>
  <c r="K56" i="1"/>
  <c r="J56" i="1"/>
  <c r="J58" i="1" s="1"/>
  <c r="I56" i="1"/>
  <c r="AN55" i="1"/>
  <c r="AN58" i="1" s="1"/>
  <c r="AM55" i="1"/>
  <c r="AL55" i="1"/>
  <c r="AL58" i="1" s="1"/>
  <c r="AJ55" i="1"/>
  <c r="AI55" i="1"/>
  <c r="AH55" i="1"/>
  <c r="AG55" i="1"/>
  <c r="AG58" i="1" s="1"/>
  <c r="AE55" i="1"/>
  <c r="AD55" i="1"/>
  <c r="AD58" i="1" s="1"/>
  <c r="AC55" i="1"/>
  <c r="AB55" i="1"/>
  <c r="AB58" i="1" s="1"/>
  <c r="AA55" i="1"/>
  <c r="Y55" i="1"/>
  <c r="X55" i="1"/>
  <c r="W55" i="1"/>
  <c r="V55" i="1"/>
  <c r="U55" i="1"/>
  <c r="T55" i="1"/>
  <c r="R55" i="1"/>
  <c r="Q55" i="1"/>
  <c r="P55" i="1"/>
  <c r="N55" i="1"/>
  <c r="M55" i="1"/>
  <c r="L55" i="1"/>
  <c r="K55" i="1"/>
  <c r="J55" i="1"/>
  <c r="I55" i="1"/>
  <c r="E4" i="1"/>
  <c r="H47" i="1" s="1"/>
  <c r="AI58" i="1" l="1"/>
  <c r="AH58" i="1"/>
  <c r="Y58" i="1"/>
  <c r="W58" i="1"/>
  <c r="Q58" i="1"/>
  <c r="V58" i="1"/>
  <c r="U58" i="1"/>
  <c r="R58" i="1"/>
  <c r="P58" i="1"/>
  <c r="M58" i="1"/>
  <c r="K58" i="1"/>
  <c r="I58" i="1"/>
  <c r="C64" i="1"/>
  <c r="H5" i="1"/>
  <c r="AK5" i="1" s="1"/>
  <c r="H24" i="1"/>
  <c r="Z24" i="1" s="1"/>
  <c r="H13" i="1"/>
  <c r="AK13" i="1" s="1"/>
  <c r="H51" i="1"/>
  <c r="Z51" i="1" s="1"/>
  <c r="H9" i="1"/>
  <c r="AK9" i="1" s="1"/>
  <c r="H17" i="1"/>
  <c r="AK17" i="1" s="1"/>
  <c r="H35" i="1"/>
  <c r="Z35" i="1" s="1"/>
  <c r="H7" i="1"/>
  <c r="AK7" i="1" s="1"/>
  <c r="H11" i="1"/>
  <c r="AK11" i="1" s="1"/>
  <c r="H15" i="1"/>
  <c r="AK15" i="1" s="1"/>
  <c r="H20" i="1"/>
  <c r="Z20" i="1" s="1"/>
  <c r="H28" i="1"/>
  <c r="Z28" i="1" s="1"/>
  <c r="H43" i="1"/>
  <c r="Z43" i="1" s="1"/>
  <c r="H6" i="1"/>
  <c r="AK6" i="1" s="1"/>
  <c r="H8" i="1"/>
  <c r="AK8" i="1" s="1"/>
  <c r="H10" i="1"/>
  <c r="AK10" i="1" s="1"/>
  <c r="H12" i="1"/>
  <c r="AK12" i="1" s="1"/>
  <c r="H14" i="1"/>
  <c r="AK14" i="1" s="1"/>
  <c r="H16" i="1"/>
  <c r="AK16" i="1" s="1"/>
  <c r="H18" i="1"/>
  <c r="Z18" i="1" s="1"/>
  <c r="H22" i="1"/>
  <c r="Z22" i="1" s="1"/>
  <c r="H26" i="1"/>
  <c r="Z26" i="1" s="1"/>
  <c r="H30" i="1"/>
  <c r="Z30" i="1" s="1"/>
  <c r="H39" i="1"/>
  <c r="Z39" i="1" s="1"/>
  <c r="S5" i="1"/>
  <c r="AK47" i="1"/>
  <c r="Z47" i="1"/>
  <c r="O47" i="1"/>
  <c r="S47" i="1"/>
  <c r="H54" i="1"/>
  <c r="H52" i="1"/>
  <c r="H50" i="1"/>
  <c r="H48" i="1"/>
  <c r="H46" i="1"/>
  <c r="H44" i="1"/>
  <c r="H42" i="1"/>
  <c r="H40" i="1"/>
  <c r="H38" i="1"/>
  <c r="H36" i="1"/>
  <c r="H34" i="1"/>
  <c r="H32" i="1"/>
  <c r="H19" i="1"/>
  <c r="H21" i="1"/>
  <c r="H23" i="1"/>
  <c r="H25" i="1"/>
  <c r="H27" i="1"/>
  <c r="H29" i="1"/>
  <c r="H31" i="1"/>
  <c r="H33" i="1"/>
  <c r="H37" i="1"/>
  <c r="H41" i="1"/>
  <c r="H45" i="1"/>
  <c r="AF47" i="1"/>
  <c r="H49" i="1"/>
  <c r="H53" i="1"/>
  <c r="O11" i="1" l="1"/>
  <c r="O20" i="1"/>
  <c r="O43" i="1"/>
  <c r="S12" i="1"/>
  <c r="O30" i="1"/>
  <c r="S22" i="1"/>
  <c r="S20" i="1"/>
  <c r="O13" i="1"/>
  <c r="O8" i="1"/>
  <c r="O35" i="1"/>
  <c r="O22" i="1"/>
  <c r="S16" i="1"/>
  <c r="S9" i="1"/>
  <c r="O17" i="1"/>
  <c r="AF35" i="1"/>
  <c r="O16" i="1"/>
  <c r="O12" i="1"/>
  <c r="O9" i="1"/>
  <c r="O5" i="1"/>
  <c r="AK43" i="1"/>
  <c r="AK35" i="1"/>
  <c r="AK30" i="1"/>
  <c r="AK22" i="1"/>
  <c r="AK20" i="1"/>
  <c r="S13" i="1"/>
  <c r="S11" i="1"/>
  <c r="S8" i="1"/>
  <c r="AF43" i="1"/>
  <c r="S30" i="1"/>
  <c r="Z16" i="1"/>
  <c r="Z13" i="1"/>
  <c r="Z12" i="1"/>
  <c r="Z11" i="1"/>
  <c r="Z9" i="1"/>
  <c r="Z8" i="1"/>
  <c r="Z5" i="1"/>
  <c r="S43" i="1"/>
  <c r="S35" i="1"/>
  <c r="AF30" i="1"/>
  <c r="AF22" i="1"/>
  <c r="AF20" i="1"/>
  <c r="AF16" i="1"/>
  <c r="AF13" i="1"/>
  <c r="AF12" i="1"/>
  <c r="AF11" i="1"/>
  <c r="AF9" i="1"/>
  <c r="AF8" i="1"/>
  <c r="AF5" i="1"/>
  <c r="O39" i="1"/>
  <c r="O7" i="1"/>
  <c r="O18" i="1"/>
  <c r="O26" i="1"/>
  <c r="AF14" i="1"/>
  <c r="O14" i="1"/>
  <c r="O51" i="1"/>
  <c r="O28" i="1"/>
  <c r="O24" i="1"/>
  <c r="Z17" i="1"/>
  <c r="AF7" i="1"/>
  <c r="S28" i="1"/>
  <c r="S26" i="1"/>
  <c r="S24" i="1"/>
  <c r="S18" i="1"/>
  <c r="O15" i="1"/>
  <c r="O10" i="1"/>
  <c r="O6" i="1"/>
  <c r="AK51" i="1"/>
  <c r="AK39" i="1"/>
  <c r="AK28" i="1"/>
  <c r="AK26" i="1"/>
  <c r="AK24" i="1"/>
  <c r="AK18" i="1"/>
  <c r="AF15" i="1"/>
  <c r="AF10" i="1"/>
  <c r="AF6" i="1"/>
  <c r="AF51" i="1"/>
  <c r="AF39" i="1"/>
  <c r="AF17" i="1"/>
  <c r="Z15" i="1"/>
  <c r="Z14" i="1"/>
  <c r="Z10" i="1"/>
  <c r="Z7" i="1"/>
  <c r="Z6" i="1"/>
  <c r="S51" i="1"/>
  <c r="S39" i="1"/>
  <c r="AF28" i="1"/>
  <c r="AF26" i="1"/>
  <c r="AF24" i="1"/>
  <c r="AF18" i="1"/>
  <c r="S17" i="1"/>
  <c r="S15" i="1"/>
  <c r="S14" i="1"/>
  <c r="S10" i="1"/>
  <c r="S7" i="1"/>
  <c r="S6" i="1"/>
  <c r="AK53" i="1"/>
  <c r="Z53" i="1"/>
  <c r="O53" i="1"/>
  <c r="S53" i="1"/>
  <c r="AF53" i="1"/>
  <c r="AK49" i="1"/>
  <c r="Z49" i="1"/>
  <c r="O49" i="1"/>
  <c r="S49" i="1"/>
  <c r="AF49" i="1"/>
  <c r="AK45" i="1"/>
  <c r="Z45" i="1"/>
  <c r="O45" i="1"/>
  <c r="S45" i="1"/>
  <c r="AF45" i="1"/>
  <c r="AK41" i="1"/>
  <c r="Z41" i="1"/>
  <c r="O41" i="1"/>
  <c r="S41" i="1"/>
  <c r="AF41" i="1"/>
  <c r="AK37" i="1"/>
  <c r="Z37" i="1"/>
  <c r="O37" i="1"/>
  <c r="S37" i="1"/>
  <c r="AF37" i="1"/>
  <c r="AK33" i="1"/>
  <c r="Z33" i="1"/>
  <c r="O33" i="1"/>
  <c r="S33" i="1"/>
  <c r="AF33" i="1"/>
  <c r="AK34" i="1"/>
  <c r="Z34" i="1"/>
  <c r="O34" i="1"/>
  <c r="AF34" i="1"/>
  <c r="S34" i="1"/>
  <c r="AK38" i="1"/>
  <c r="Z38" i="1"/>
  <c r="O38" i="1"/>
  <c r="AF38" i="1"/>
  <c r="S38" i="1"/>
  <c r="AK42" i="1"/>
  <c r="Z42" i="1"/>
  <c r="O42" i="1"/>
  <c r="AF42" i="1"/>
  <c r="S42" i="1"/>
  <c r="AK46" i="1"/>
  <c r="Z46" i="1"/>
  <c r="O46" i="1"/>
  <c r="AF46" i="1"/>
  <c r="S46" i="1"/>
  <c r="AK50" i="1"/>
  <c r="Z50" i="1"/>
  <c r="O50" i="1"/>
  <c r="AF50" i="1"/>
  <c r="S50" i="1"/>
  <c r="AK54" i="1"/>
  <c r="Z54" i="1"/>
  <c r="O54" i="1"/>
  <c r="AF54" i="1"/>
  <c r="S54" i="1"/>
  <c r="AK31" i="1"/>
  <c r="Z31" i="1"/>
  <c r="O31" i="1"/>
  <c r="AF31" i="1"/>
  <c r="S31" i="1"/>
  <c r="AK29" i="1"/>
  <c r="Z29" i="1"/>
  <c r="O29" i="1"/>
  <c r="AF29" i="1"/>
  <c r="S29" i="1"/>
  <c r="AK27" i="1"/>
  <c r="Z27" i="1"/>
  <c r="O27" i="1"/>
  <c r="AF27" i="1"/>
  <c r="S27" i="1"/>
  <c r="AK25" i="1"/>
  <c r="Z25" i="1"/>
  <c r="O25" i="1"/>
  <c r="AF25" i="1"/>
  <c r="S25" i="1"/>
  <c r="AK23" i="1"/>
  <c r="Z23" i="1"/>
  <c r="O23" i="1"/>
  <c r="AF23" i="1"/>
  <c r="S23" i="1"/>
  <c r="AK21" i="1"/>
  <c r="Z21" i="1"/>
  <c r="O21" i="1"/>
  <c r="AF21" i="1"/>
  <c r="S21" i="1"/>
  <c r="AK19" i="1"/>
  <c r="Z19" i="1"/>
  <c r="O19" i="1"/>
  <c r="AF19" i="1"/>
  <c r="S19" i="1"/>
  <c r="AK32" i="1"/>
  <c r="Z32" i="1"/>
  <c r="O32" i="1"/>
  <c r="AF32" i="1"/>
  <c r="S32" i="1"/>
  <c r="AK36" i="1"/>
  <c r="Z36" i="1"/>
  <c r="O36" i="1"/>
  <c r="AF36" i="1"/>
  <c r="S36" i="1"/>
  <c r="AK40" i="1"/>
  <c r="Z40" i="1"/>
  <c r="O40" i="1"/>
  <c r="AF40" i="1"/>
  <c r="S40" i="1"/>
  <c r="AK44" i="1"/>
  <c r="Z44" i="1"/>
  <c r="O44" i="1"/>
  <c r="AF44" i="1"/>
  <c r="S44" i="1"/>
  <c r="AK48" i="1"/>
  <c r="Z48" i="1"/>
  <c r="O48" i="1"/>
  <c r="AF48" i="1"/>
  <c r="S48" i="1"/>
  <c r="AK52" i="1"/>
  <c r="Z52" i="1"/>
  <c r="O52" i="1"/>
  <c r="AF52" i="1"/>
  <c r="S52" i="1"/>
</calcChain>
</file>

<file path=xl/sharedStrings.xml><?xml version="1.0" encoding="utf-8"?>
<sst xmlns="http://schemas.openxmlformats.org/spreadsheetml/2006/main" count="305" uniqueCount="146">
  <si>
    <t>Votantes e Convidadxs na Plenária DISTRITAL NOROESTE Preparatória para o PPA 2022-25</t>
  </si>
  <si>
    <t>Votações</t>
  </si>
  <si>
    <t>Diretriz 7</t>
  </si>
  <si>
    <t>Objetivo 16</t>
  </si>
  <si>
    <t>Objetivo 17</t>
  </si>
  <si>
    <t>Objetivo 18</t>
  </si>
  <si>
    <t>Objetivo 19</t>
  </si>
  <si>
    <t>Objetivo 20</t>
  </si>
  <si>
    <t>Objetivo 21</t>
  </si>
  <si>
    <t>Objetivo 22</t>
  </si>
  <si>
    <t>Segmento</t>
  </si>
  <si>
    <t>Nome</t>
  </si>
  <si>
    <t>Entrou</t>
  </si>
  <si>
    <t>Eixo 4</t>
  </si>
  <si>
    <t>Linha 369</t>
  </si>
  <si>
    <t>Linha 371</t>
  </si>
  <si>
    <t>Meta 3</t>
  </si>
  <si>
    <t>Meta 4</t>
  </si>
  <si>
    <t>Meta nova</t>
  </si>
  <si>
    <t>Meta 1</t>
  </si>
  <si>
    <t>Meta 2</t>
  </si>
  <si>
    <t>Meta 6</t>
  </si>
  <si>
    <t>Meta 5</t>
  </si>
  <si>
    <t xml:space="preserve">Gestores </t>
  </si>
  <si>
    <t xml:space="preserve">    1. Adriana (Florence)</t>
  </si>
  <si>
    <t>Quórum</t>
  </si>
  <si>
    <t>Clemark</t>
  </si>
  <si>
    <t>Bia</t>
  </si>
  <si>
    <t>Deka</t>
  </si>
  <si>
    <t>Roberto e Bia</t>
  </si>
  <si>
    <t>Carminha</t>
  </si>
  <si>
    <t>Neide</t>
  </si>
  <si>
    <t>Roberto e Silene</t>
  </si>
  <si>
    <t>Bia e Juliana</t>
  </si>
  <si>
    <t>Juliana</t>
  </si>
  <si>
    <t>Roberto</t>
  </si>
  <si>
    <t>Marilia</t>
  </si>
  <si>
    <t>Marinalva</t>
  </si>
  <si>
    <t>Gustavo</t>
  </si>
  <si>
    <t>Silene</t>
  </si>
  <si>
    <t>Luiz</t>
  </si>
  <si>
    <t>Luiz e Juliana</t>
  </si>
  <si>
    <t>Sandra</t>
  </si>
  <si>
    <t xml:space="preserve">    2. Airton (CMS)</t>
  </si>
  <si>
    <t>Chamada</t>
  </si>
  <si>
    <t>Votação 1</t>
  </si>
  <si>
    <t>Votação 2</t>
  </si>
  <si>
    <t>Votação 3</t>
  </si>
  <si>
    <t>Votação 4</t>
  </si>
  <si>
    <t>Votação 5</t>
  </si>
  <si>
    <t>Votação 6</t>
  </si>
  <si>
    <t>Votação 7</t>
  </si>
  <si>
    <t>Votação 8</t>
  </si>
  <si>
    <t>Votação 9</t>
  </si>
  <si>
    <t>Votação 10</t>
  </si>
  <si>
    <t>Votação 11</t>
  </si>
  <si>
    <t>Votação 12</t>
  </si>
  <si>
    <t>Votação 13</t>
  </si>
  <si>
    <t>Votação 14</t>
  </si>
  <si>
    <t>Votação 15</t>
  </si>
  <si>
    <t>Votação 16</t>
  </si>
  <si>
    <t>Votação 17</t>
  </si>
  <si>
    <t>Votação 18</t>
  </si>
  <si>
    <t>Votação 19</t>
  </si>
  <si>
    <t>Votação 20</t>
  </si>
  <si>
    <t>Votação 21</t>
  </si>
  <si>
    <t>Votação 22</t>
  </si>
  <si>
    <t>Votação 23</t>
  </si>
  <si>
    <t>Votação 24</t>
  </si>
  <si>
    <t>Votação 25</t>
  </si>
  <si>
    <t>Votação 26</t>
  </si>
  <si>
    <t xml:space="preserve">    3. Andrea (CMS – DEVISA)</t>
  </si>
  <si>
    <t xml:space="preserve">    4. Angela (CEO Noro)</t>
  </si>
  <si>
    <t xml:space="preserve">    5. Ariadne (Distrito)</t>
  </si>
  <si>
    <t xml:space="preserve">    6. Beth (Perseu)</t>
  </si>
  <si>
    <t xml:space="preserve">    7. Claudia (Distrito)</t>
  </si>
  <si>
    <t xml:space="preserve">    8. Elaine (Bassoli)</t>
  </si>
  <si>
    <t xml:space="preserve">    9. Elaine (Ipaussurama)</t>
  </si>
  <si>
    <t xml:space="preserve">    10. Helena (Distrito)</t>
  </si>
  <si>
    <t xml:space="preserve">    11. Ielka (Satélite Iris 1)</t>
  </si>
  <si>
    <t xml:space="preserve">    12. Igor (Lisa)</t>
  </si>
  <si>
    <t xml:space="preserve">    13. Juliana (Distrito)</t>
  </si>
  <si>
    <t xml:space="preserve">    14. Larissa (Balão)</t>
  </si>
  <si>
    <t xml:space="preserve">    15. Lucimara (Floresta)</t>
  </si>
  <si>
    <t xml:space="preserve">    16. Marília (Distrito)</t>
  </si>
  <si>
    <t xml:space="preserve">    17. Raquel (Rossin)</t>
  </si>
  <si>
    <t xml:space="preserve">    18. Rubem (Integração)</t>
  </si>
  <si>
    <t xml:space="preserve">    19. Sandra (Caps I)</t>
  </si>
  <si>
    <t xml:space="preserve">    20. Silene (Santa Rosa)</t>
  </si>
  <si>
    <t xml:space="preserve">    21. Silvania (Campina)</t>
  </si>
  <si>
    <t xml:space="preserve">    22. Viviane (Distrito)</t>
  </si>
  <si>
    <t xml:space="preserve">Trabalhadores </t>
  </si>
  <si>
    <t xml:space="preserve">    1. Conceição (Valença)</t>
  </si>
  <si>
    <t xml:space="preserve">    2. Gustavo (CMS)</t>
  </si>
  <si>
    <t xml:space="preserve">    3. Guto (Perseu)</t>
  </si>
  <si>
    <t xml:space="preserve">    4. Luiz (Valença)</t>
  </si>
  <si>
    <t xml:space="preserve">    5. Márcia (Balão)</t>
  </si>
  <si>
    <t xml:space="preserve">    6. Marinalva (Balão)</t>
  </si>
  <si>
    <t xml:space="preserve">    7. Nayara (Perseu)</t>
  </si>
  <si>
    <t xml:space="preserve">    8. Renata (Caps Travessia)</t>
  </si>
  <si>
    <t xml:space="preserve">    9. Roberto (CMS)</t>
  </si>
  <si>
    <t xml:space="preserve">    10. Solange (Valença)</t>
  </si>
  <si>
    <t xml:space="preserve">Usuários </t>
  </si>
  <si>
    <t xml:space="preserve">    1. Alcides (Satélite Iris 1)</t>
  </si>
  <si>
    <t xml:space="preserve">    2. Angela (Caps Travessia)</t>
  </si>
  <si>
    <t xml:space="preserve">    3. Bia (Integração)</t>
  </si>
  <si>
    <t xml:space="preserve">    4. Celia (Florence)</t>
  </si>
  <si>
    <t xml:space="preserve">    5. Clemark (Floresta)</t>
  </si>
  <si>
    <t xml:space="preserve">    6. Cleo Brito (Bassoli)</t>
  </si>
  <si>
    <t xml:space="preserve">    7. Deka (Balão)</t>
  </si>
  <si>
    <t xml:space="preserve">    8. Eliana (Floresta)</t>
  </si>
  <si>
    <t xml:space="preserve">    9. Ester (Satélite Iris 1)</t>
  </si>
  <si>
    <t xml:space="preserve">    10. Iva (Valença)</t>
  </si>
  <si>
    <t xml:space="preserve">    11. Junior (CMS)</t>
  </si>
  <si>
    <t xml:space="preserve">    12. Luciana (Itajai)</t>
  </si>
  <si>
    <t xml:space="preserve">    13. Marco Amaro (Perseu)</t>
  </si>
  <si>
    <t xml:space="preserve">    14. Maria Ferreira (Ipaussurama)</t>
  </si>
  <si>
    <t xml:space="preserve">    15. Maria (Valença)</t>
  </si>
  <si>
    <t xml:space="preserve">    16. Neide (Balão)</t>
  </si>
  <si>
    <t xml:space="preserve">    17. Paulinho (Campina)</t>
  </si>
  <si>
    <t xml:space="preserve">    18. Zezé (Integração)</t>
  </si>
  <si>
    <t xml:space="preserve">Convidados </t>
  </si>
  <si>
    <t xml:space="preserve">    1. Vivian (Distrito)</t>
  </si>
  <si>
    <t xml:space="preserve">    2. Rejane (Distrito)</t>
  </si>
  <si>
    <t xml:space="preserve">    3. Tamires (Caps Travessia)</t>
  </si>
  <si>
    <t>Texto original</t>
  </si>
  <si>
    <t xml:space="preserve">    4. Moacyr (DGDO)</t>
  </si>
  <si>
    <t>Texto alternativo</t>
  </si>
  <si>
    <t>Convidado novo</t>
  </si>
  <si>
    <t>Abstenção</t>
  </si>
  <si>
    <t>Resultado</t>
  </si>
  <si>
    <t>Conselheiros</t>
  </si>
  <si>
    <t>Convidados</t>
  </si>
  <si>
    <t>Total</t>
  </si>
  <si>
    <t>P</t>
  </si>
  <si>
    <t>5. Carminha</t>
  </si>
  <si>
    <t>p</t>
  </si>
  <si>
    <t>a</t>
  </si>
  <si>
    <t xml:space="preserve"> </t>
  </si>
  <si>
    <t>6.Gisele Prestelo do Valença</t>
  </si>
  <si>
    <t>7. Maria Fernanda distrito</t>
  </si>
  <si>
    <t>8 Sr Filet</t>
  </si>
  <si>
    <t>9Alzira de Cássia</t>
  </si>
  <si>
    <t>Tieko Ikeuti sta rosa</t>
  </si>
  <si>
    <t>saiu um pouco</t>
  </si>
  <si>
    <t>saiu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</si>
</sst>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b val="0"/>
        <i val="0"/>
        <sz val="10"/>
        <color rgb="FF006600"/>
      </font>
      <fill>
        <patternFill>
          <bgColor rgb="FFCCFFCC"/>
        </patternFill>
      </fill>
    </dxf>
    <dxf>
      <font>
        <b/>
        <i val="0"/>
        <sz val="10"/>
        <color rgb="FFFFFFFF"/>
      </font>
      <fill>
        <patternFill>
          <bgColor rgb="FFCC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6"/>
  <sheetViews>
    <sheetView tabSelected="1" topLeftCell="A40" zoomScale="83" zoomScaleNormal="83" workbookViewId="0">
      <selection activeCell="AN54" sqref="AN54"/>
    </sheetView>
  </sheetViews>
  <sheetFormatPr defaultColWidth="11.7109375" defaultRowHeight="12.75" x14ac:dyDescent="0.2"/>
  <cols>
    <col min="1" max="1" width="14.7109375" customWidth="1"/>
    <col min="2" max="2" width="28.140625" customWidth="1"/>
    <col min="3" max="3" width="6.28515625" customWidth="1"/>
    <col min="4" max="4" width="17.42578125" customWidth="1"/>
    <col min="6" max="6" width="13.140625" customWidth="1"/>
    <col min="7" max="7" width="7.140625" customWidth="1"/>
    <col min="8" max="8" width="30.85546875" customWidth="1"/>
    <col min="15" max="15" width="30.85546875" customWidth="1"/>
    <col min="19" max="19" width="30.85546875" customWidth="1"/>
    <col min="26" max="26" width="30.85546875" customWidth="1"/>
    <col min="32" max="32" width="30.85546875" customWidth="1"/>
    <col min="37" max="37" width="30.85546875" customWidth="1"/>
  </cols>
  <sheetData>
    <row r="1" spans="1:41" ht="12.75" customHeight="1" x14ac:dyDescent="0.2">
      <c r="A1" s="2" t="s">
        <v>0</v>
      </c>
      <c r="B1" s="2"/>
      <c r="C1" s="2"/>
      <c r="D1" s="2"/>
      <c r="E1" s="2"/>
      <c r="F1" s="2"/>
      <c r="G1" s="1" t="s">
        <v>1</v>
      </c>
      <c r="H1" s="1"/>
      <c r="I1" s="4" t="s">
        <v>2</v>
      </c>
      <c r="J1" s="4" t="s">
        <v>2</v>
      </c>
      <c r="K1" s="4" t="s">
        <v>3</v>
      </c>
      <c r="L1" s="4" t="s">
        <v>3</v>
      </c>
      <c r="M1" s="4" t="s">
        <v>3</v>
      </c>
      <c r="N1" s="4" t="s">
        <v>3</v>
      </c>
      <c r="O1" s="4"/>
      <c r="P1" s="4" t="s">
        <v>4</v>
      </c>
      <c r="Q1" s="4" t="s">
        <v>4</v>
      </c>
      <c r="R1" s="4" t="s">
        <v>4</v>
      </c>
      <c r="S1" s="5"/>
      <c r="T1" s="4" t="s">
        <v>5</v>
      </c>
      <c r="U1" s="4" t="s">
        <v>5</v>
      </c>
      <c r="V1" s="4" t="s">
        <v>5</v>
      </c>
      <c r="W1" s="4" t="s">
        <v>5</v>
      </c>
      <c r="X1" s="4" t="s">
        <v>5</v>
      </c>
      <c r="Y1" s="4" t="s">
        <v>5</v>
      </c>
      <c r="Z1" s="5"/>
      <c r="AA1" s="4" t="s">
        <v>6</v>
      </c>
      <c r="AB1" s="4" t="s">
        <v>6</v>
      </c>
      <c r="AC1" s="4" t="s">
        <v>6</v>
      </c>
      <c r="AD1" s="4" t="s">
        <v>7</v>
      </c>
      <c r="AE1" s="4" t="s">
        <v>7</v>
      </c>
      <c r="AF1" s="5"/>
      <c r="AG1" s="4" t="s">
        <v>8</v>
      </c>
      <c r="AH1" s="4" t="s">
        <v>8</v>
      </c>
      <c r="AI1" s="4" t="s">
        <v>8</v>
      </c>
      <c r="AJ1" s="4" t="s">
        <v>8</v>
      </c>
      <c r="AK1" s="5"/>
      <c r="AL1" s="4" t="s">
        <v>9</v>
      </c>
      <c r="AM1" s="4" t="s">
        <v>9</v>
      </c>
      <c r="AN1" s="4" t="s">
        <v>9</v>
      </c>
      <c r="AO1" s="4"/>
    </row>
    <row r="2" spans="1:41" x14ac:dyDescent="0.2">
      <c r="A2" s="6" t="s">
        <v>10</v>
      </c>
      <c r="B2" s="7" t="s">
        <v>11</v>
      </c>
      <c r="C2" s="7" t="s">
        <v>12</v>
      </c>
      <c r="E2" s="7"/>
      <c r="F2" s="7"/>
      <c r="G2" s="8"/>
      <c r="H2" s="8" t="s">
        <v>13</v>
      </c>
      <c r="I2" s="5" t="s">
        <v>14</v>
      </c>
      <c r="J2" s="4" t="s">
        <v>15</v>
      </c>
      <c r="K2" s="4"/>
      <c r="L2" s="4" t="s">
        <v>16</v>
      </c>
      <c r="M2" s="4" t="s">
        <v>17</v>
      </c>
      <c r="N2" s="5" t="s">
        <v>18</v>
      </c>
      <c r="O2" s="5"/>
      <c r="P2" s="4" t="s">
        <v>19</v>
      </c>
      <c r="Q2" s="4" t="s">
        <v>20</v>
      </c>
      <c r="R2" s="4" t="s">
        <v>21</v>
      </c>
      <c r="S2" s="5"/>
      <c r="T2" s="5"/>
      <c r="U2" s="4" t="s">
        <v>19</v>
      </c>
      <c r="V2" s="4" t="s">
        <v>20</v>
      </c>
      <c r="W2" s="4" t="s">
        <v>16</v>
      </c>
      <c r="X2" s="5" t="s">
        <v>17</v>
      </c>
      <c r="Y2" t="s">
        <v>22</v>
      </c>
      <c r="Z2" s="5"/>
      <c r="AA2" s="5" t="s">
        <v>19</v>
      </c>
      <c r="AB2" s="4" t="s">
        <v>20</v>
      </c>
      <c r="AC2" s="5" t="s">
        <v>18</v>
      </c>
      <c r="AD2" s="4"/>
      <c r="AE2" s="5" t="s">
        <v>19</v>
      </c>
      <c r="AF2" s="5"/>
      <c r="AG2" s="5" t="s">
        <v>19</v>
      </c>
      <c r="AH2" s="4" t="s">
        <v>16</v>
      </c>
      <c r="AI2" s="5" t="s">
        <v>18</v>
      </c>
      <c r="AJ2" s="5" t="s">
        <v>18</v>
      </c>
      <c r="AK2" s="5"/>
      <c r="AL2" s="5"/>
      <c r="AM2" s="4" t="s">
        <v>16</v>
      </c>
      <c r="AN2" s="5" t="s">
        <v>18</v>
      </c>
      <c r="AO2" s="5"/>
    </row>
    <row r="3" spans="1:41" x14ac:dyDescent="0.2">
      <c r="A3" t="s">
        <v>23</v>
      </c>
      <c r="B3" t="s">
        <v>24</v>
      </c>
      <c r="C3" s="9" t="s">
        <v>136</v>
      </c>
      <c r="E3" s="10" t="s">
        <v>25</v>
      </c>
      <c r="F3" s="7"/>
      <c r="G3" s="8"/>
      <c r="H3" s="8"/>
      <c r="I3" s="5" t="s">
        <v>26</v>
      </c>
      <c r="J3" s="5" t="s">
        <v>27</v>
      </c>
      <c r="K3" s="5" t="s">
        <v>27</v>
      </c>
      <c r="L3" s="5" t="s">
        <v>28</v>
      </c>
      <c r="M3" s="5" t="s">
        <v>29</v>
      </c>
      <c r="N3" s="5" t="s">
        <v>30</v>
      </c>
      <c r="O3" s="5"/>
      <c r="P3" s="5" t="s">
        <v>31</v>
      </c>
      <c r="Q3" s="5" t="s">
        <v>32</v>
      </c>
      <c r="R3" s="5" t="s">
        <v>33</v>
      </c>
      <c r="S3" s="5"/>
      <c r="T3" s="5" t="s">
        <v>28</v>
      </c>
      <c r="U3" s="5" t="s">
        <v>34</v>
      </c>
      <c r="V3" s="5" t="s">
        <v>35</v>
      </c>
      <c r="W3" s="5" t="s">
        <v>36</v>
      </c>
      <c r="X3" s="5" t="s">
        <v>28</v>
      </c>
      <c r="Y3" s="5" t="s">
        <v>30</v>
      </c>
      <c r="Z3" s="5"/>
      <c r="AA3" s="5" t="s">
        <v>37</v>
      </c>
      <c r="AB3" s="5" t="s">
        <v>27</v>
      </c>
      <c r="AC3" s="5" t="s">
        <v>38</v>
      </c>
      <c r="AD3" s="5" t="s">
        <v>27</v>
      </c>
      <c r="AE3" s="5" t="s">
        <v>39</v>
      </c>
      <c r="AF3" s="5"/>
      <c r="AG3" s="5" t="s">
        <v>40</v>
      </c>
      <c r="AH3" s="5" t="s">
        <v>30</v>
      </c>
      <c r="AI3" s="5" t="s">
        <v>40</v>
      </c>
      <c r="AJ3" s="5" t="s">
        <v>37</v>
      </c>
      <c r="AK3" s="5"/>
      <c r="AL3" s="5" t="s">
        <v>41</v>
      </c>
      <c r="AM3" s="5" t="s">
        <v>42</v>
      </c>
      <c r="AN3" s="5" t="s">
        <v>40</v>
      </c>
      <c r="AO3" s="5"/>
    </row>
    <row r="4" spans="1:41" x14ac:dyDescent="0.2">
      <c r="A4" t="s">
        <v>23</v>
      </c>
      <c r="B4" t="s">
        <v>43</v>
      </c>
      <c r="C4" s="9"/>
      <c r="D4" s="7"/>
      <c r="E4" s="11" t="str">
        <f>IF(COUNTIF(C$3:C$47,"p")&gt;14,"SIM","NÃO")</f>
        <v>SIM</v>
      </c>
      <c r="F4" s="7"/>
      <c r="G4" s="8"/>
      <c r="H4" s="12" t="s">
        <v>44</v>
      </c>
      <c r="I4" s="8" t="s">
        <v>45</v>
      </c>
      <c r="J4" s="8" t="s">
        <v>46</v>
      </c>
      <c r="K4" s="8" t="s">
        <v>47</v>
      </c>
      <c r="L4" s="8" t="s">
        <v>48</v>
      </c>
      <c r="M4" s="8" t="s">
        <v>49</v>
      </c>
      <c r="N4" s="8" t="s">
        <v>50</v>
      </c>
      <c r="O4" s="12" t="s">
        <v>44</v>
      </c>
      <c r="P4" s="8" t="s">
        <v>51</v>
      </c>
      <c r="Q4" s="8" t="s">
        <v>52</v>
      </c>
      <c r="R4" s="8" t="s">
        <v>53</v>
      </c>
      <c r="S4" s="12" t="s">
        <v>44</v>
      </c>
      <c r="T4" s="8" t="s">
        <v>54</v>
      </c>
      <c r="U4" s="8" t="s">
        <v>55</v>
      </c>
      <c r="V4" s="8" t="s">
        <v>56</v>
      </c>
      <c r="W4" s="8" t="s">
        <v>56</v>
      </c>
      <c r="X4" s="8" t="s">
        <v>57</v>
      </c>
      <c r="Y4" s="8" t="s">
        <v>58</v>
      </c>
      <c r="Z4" s="12" t="s">
        <v>44</v>
      </c>
      <c r="AA4" s="8" t="s">
        <v>59</v>
      </c>
      <c r="AB4" s="8" t="s">
        <v>60</v>
      </c>
      <c r="AC4" s="8" t="s">
        <v>61</v>
      </c>
      <c r="AD4" s="8" t="s">
        <v>62</v>
      </c>
      <c r="AE4" s="8" t="s">
        <v>63</v>
      </c>
      <c r="AF4" s="12" t="s">
        <v>44</v>
      </c>
      <c r="AG4" s="8" t="s">
        <v>64</v>
      </c>
      <c r="AH4" s="8" t="s">
        <v>65</v>
      </c>
      <c r="AI4" s="8" t="s">
        <v>66</v>
      </c>
      <c r="AJ4" s="8" t="s">
        <v>67</v>
      </c>
      <c r="AK4" s="12" t="s">
        <v>44</v>
      </c>
      <c r="AL4" s="8" t="s">
        <v>68</v>
      </c>
      <c r="AM4" s="8" t="s">
        <v>69</v>
      </c>
      <c r="AN4" s="8" t="s">
        <v>70</v>
      </c>
      <c r="AO4" s="8"/>
    </row>
    <row r="5" spans="1:41" x14ac:dyDescent="0.2">
      <c r="A5" t="s">
        <v>23</v>
      </c>
      <c r="B5" t="s">
        <v>71</v>
      </c>
      <c r="C5" s="9" t="s">
        <v>136</v>
      </c>
      <c r="D5" s="7"/>
      <c r="E5" s="7"/>
      <c r="F5" s="7"/>
      <c r="G5" s="8"/>
      <c r="H5" s="13" t="str">
        <f>IF(AND($C3="p",$E$4="SIM"),$B3,"")</f>
        <v xml:space="preserve">    1. Adriana (Florence)</v>
      </c>
      <c r="I5" s="14">
        <v>1</v>
      </c>
      <c r="J5" s="14">
        <v>2</v>
      </c>
      <c r="K5" s="14">
        <v>2</v>
      </c>
      <c r="L5" s="14">
        <v>2</v>
      </c>
      <c r="M5" s="14">
        <v>2</v>
      </c>
      <c r="N5" s="14">
        <v>1</v>
      </c>
      <c r="O5" s="13" t="str">
        <f t="shared" ref="O5:O36" si="0">$H5</f>
        <v xml:space="preserve">    1. Adriana (Florence)</v>
      </c>
      <c r="P5" s="14">
        <v>1</v>
      </c>
      <c r="Q5" s="14">
        <v>2</v>
      </c>
      <c r="R5" s="14">
        <v>2</v>
      </c>
      <c r="S5" s="13" t="str">
        <f t="shared" ref="S5:S36" si="1">$H5</f>
        <v xml:space="preserve">    1. Adriana (Florence)</v>
      </c>
      <c r="T5" s="14">
        <v>2</v>
      </c>
      <c r="U5" s="14">
        <v>2</v>
      </c>
      <c r="V5" s="14">
        <v>2</v>
      </c>
      <c r="W5" s="14">
        <v>2</v>
      </c>
      <c r="X5" s="9">
        <v>2</v>
      </c>
      <c r="Y5" s="9">
        <v>2</v>
      </c>
      <c r="Z5" s="13" t="str">
        <f t="shared" ref="Z5:Z36" si="2">$H5</f>
        <v xml:space="preserve">    1. Adriana (Florence)</v>
      </c>
      <c r="AA5" s="14">
        <v>2</v>
      </c>
      <c r="AB5" s="14">
        <v>2</v>
      </c>
      <c r="AC5" s="14">
        <v>1</v>
      </c>
      <c r="AD5" s="14">
        <v>2</v>
      </c>
      <c r="AE5" s="9">
        <v>2</v>
      </c>
      <c r="AF5" s="13" t="str">
        <f t="shared" ref="AF5:AF36" si="3">$H5</f>
        <v xml:space="preserve">    1. Adriana (Florence)</v>
      </c>
      <c r="AG5" s="14">
        <v>2</v>
      </c>
      <c r="AH5" s="14">
        <v>2</v>
      </c>
      <c r="AI5" s="14">
        <v>1</v>
      </c>
      <c r="AJ5" s="14">
        <v>1</v>
      </c>
      <c r="AK5" s="13" t="str">
        <f t="shared" ref="AK5:AK36" si="4">$H5</f>
        <v xml:space="preserve">    1. Adriana (Florence)</v>
      </c>
      <c r="AL5" s="14">
        <v>2</v>
      </c>
      <c r="AM5" s="14">
        <v>2</v>
      </c>
      <c r="AN5" s="14">
        <v>1</v>
      </c>
      <c r="AO5" s="14"/>
    </row>
    <row r="6" spans="1:41" x14ac:dyDescent="0.2">
      <c r="A6" t="s">
        <v>23</v>
      </c>
      <c r="B6" t="s">
        <v>72</v>
      </c>
      <c r="C6" s="9" t="s">
        <v>136</v>
      </c>
      <c r="D6" s="7"/>
      <c r="E6" s="7"/>
      <c r="F6" s="7"/>
      <c r="G6" s="8"/>
      <c r="H6" s="13" t="str">
        <f t="shared" ref="H6:H37" si="5">IF(AND(C4="p",E$4="SIM"),B4,"")</f>
        <v/>
      </c>
      <c r="I6" s="14"/>
      <c r="J6" s="14"/>
      <c r="K6" s="14"/>
      <c r="L6" s="14"/>
      <c r="M6" s="14"/>
      <c r="N6" s="14"/>
      <c r="O6" s="13" t="str">
        <f t="shared" si="0"/>
        <v/>
      </c>
      <c r="P6" s="14"/>
      <c r="Q6" s="14"/>
      <c r="R6" s="14"/>
      <c r="S6" s="13" t="str">
        <f t="shared" si="1"/>
        <v/>
      </c>
      <c r="T6" s="14"/>
      <c r="U6" s="14"/>
      <c r="V6" s="14"/>
      <c r="W6" s="14"/>
      <c r="X6" s="9"/>
      <c r="Y6" s="9"/>
      <c r="Z6" s="13" t="str">
        <f t="shared" si="2"/>
        <v/>
      </c>
      <c r="AA6" s="14"/>
      <c r="AB6" s="14"/>
      <c r="AC6" s="14"/>
      <c r="AD6" s="14"/>
      <c r="AE6" s="9"/>
      <c r="AF6" s="13" t="str">
        <f t="shared" si="3"/>
        <v/>
      </c>
      <c r="AG6" s="14"/>
      <c r="AH6" s="14"/>
      <c r="AI6" s="14"/>
      <c r="AJ6" s="14"/>
      <c r="AK6" s="13" t="str">
        <f t="shared" si="4"/>
        <v/>
      </c>
      <c r="AL6" s="14"/>
      <c r="AM6" s="14"/>
      <c r="AN6" s="14"/>
      <c r="AO6" s="14"/>
    </row>
    <row r="7" spans="1:41" x14ac:dyDescent="0.2">
      <c r="A7" t="s">
        <v>23</v>
      </c>
      <c r="B7" t="s">
        <v>73</v>
      </c>
      <c r="C7" s="9" t="s">
        <v>136</v>
      </c>
      <c r="D7" s="7"/>
      <c r="E7" s="7"/>
      <c r="F7" s="7"/>
      <c r="G7" s="8"/>
      <c r="H7" s="13" t="str">
        <f t="shared" si="5"/>
        <v xml:space="preserve">    3. Andrea (CMS – DEVISA)</v>
      </c>
      <c r="I7" s="14">
        <v>1</v>
      </c>
      <c r="J7" s="14">
        <v>2</v>
      </c>
      <c r="K7" s="14">
        <v>2</v>
      </c>
      <c r="L7" s="14">
        <v>2</v>
      </c>
      <c r="M7" s="14">
        <v>2</v>
      </c>
      <c r="N7" s="14">
        <v>1</v>
      </c>
      <c r="O7" s="13" t="str">
        <f t="shared" si="0"/>
        <v xml:space="preserve">    3. Andrea (CMS – DEVISA)</v>
      </c>
      <c r="P7" s="14">
        <v>1</v>
      </c>
      <c r="Q7" s="14">
        <v>2</v>
      </c>
      <c r="R7" s="14">
        <v>2</v>
      </c>
      <c r="S7" s="13" t="str">
        <f t="shared" si="1"/>
        <v xml:space="preserve">    3. Andrea (CMS – DEVISA)</v>
      </c>
      <c r="T7" s="14">
        <v>2</v>
      </c>
      <c r="U7" s="14">
        <v>2</v>
      </c>
      <c r="V7" s="14">
        <v>2</v>
      </c>
      <c r="W7" s="14">
        <v>2</v>
      </c>
      <c r="X7" s="9">
        <v>1</v>
      </c>
      <c r="Y7" s="9">
        <v>2</v>
      </c>
      <c r="Z7" s="13" t="str">
        <f t="shared" si="2"/>
        <v xml:space="preserve">    3. Andrea (CMS – DEVISA)</v>
      </c>
      <c r="AA7" s="14">
        <v>2</v>
      </c>
      <c r="AB7" s="14">
        <v>2</v>
      </c>
      <c r="AC7" s="14">
        <v>1</v>
      </c>
      <c r="AD7" s="14">
        <v>2</v>
      </c>
      <c r="AE7" s="9">
        <v>2</v>
      </c>
      <c r="AF7" s="13" t="str">
        <f t="shared" si="3"/>
        <v xml:space="preserve">    3. Andrea (CMS – DEVISA)</v>
      </c>
      <c r="AG7" s="14">
        <v>2</v>
      </c>
      <c r="AH7" s="14">
        <v>2</v>
      </c>
      <c r="AI7" s="14">
        <v>1</v>
      </c>
      <c r="AJ7" s="14">
        <v>2</v>
      </c>
      <c r="AK7" s="13" t="str">
        <f t="shared" si="4"/>
        <v xml:space="preserve">    3. Andrea (CMS – DEVISA)</v>
      </c>
      <c r="AL7" s="14">
        <v>2</v>
      </c>
      <c r="AM7" s="14">
        <v>2</v>
      </c>
      <c r="AN7" s="14">
        <v>1</v>
      </c>
      <c r="AO7" s="14"/>
    </row>
    <row r="8" spans="1:41" x14ac:dyDescent="0.2">
      <c r="A8" t="s">
        <v>23</v>
      </c>
      <c r="B8" t="s">
        <v>74</v>
      </c>
      <c r="C8" s="9" t="s">
        <v>136</v>
      </c>
      <c r="D8" s="7"/>
      <c r="E8" s="7"/>
      <c r="F8" s="7"/>
      <c r="G8" s="8"/>
      <c r="H8" s="13" t="str">
        <f t="shared" si="5"/>
        <v xml:space="preserve">    4. Angela (CEO Noro)</v>
      </c>
      <c r="I8" s="14">
        <v>1</v>
      </c>
      <c r="J8" s="14">
        <v>2</v>
      </c>
      <c r="K8" s="14">
        <v>2</v>
      </c>
      <c r="L8" s="14">
        <v>2</v>
      </c>
      <c r="M8" s="14">
        <v>2</v>
      </c>
      <c r="N8" s="14">
        <v>1</v>
      </c>
      <c r="O8" s="13" t="str">
        <f t="shared" si="0"/>
        <v xml:space="preserve">    4. Angela (CEO Noro)</v>
      </c>
      <c r="P8" s="14">
        <v>2</v>
      </c>
      <c r="Q8" s="14">
        <v>2</v>
      </c>
      <c r="R8" s="14">
        <v>2</v>
      </c>
      <c r="S8" s="13" t="str">
        <f t="shared" si="1"/>
        <v xml:space="preserve">    4. Angela (CEO Noro)</v>
      </c>
      <c r="T8" s="14">
        <v>2</v>
      </c>
      <c r="U8" s="14">
        <v>2</v>
      </c>
      <c r="V8" s="14">
        <v>2</v>
      </c>
      <c r="W8" s="14">
        <v>2</v>
      </c>
      <c r="X8" s="9">
        <v>2</v>
      </c>
      <c r="Y8" s="9">
        <v>2</v>
      </c>
      <c r="Z8" s="13" t="str">
        <f t="shared" si="2"/>
        <v xml:space="preserve">    4. Angela (CEO Noro)</v>
      </c>
      <c r="AA8" s="14">
        <v>2</v>
      </c>
      <c r="AB8" s="14">
        <v>2</v>
      </c>
      <c r="AC8" s="14">
        <v>1</v>
      </c>
      <c r="AD8" s="14">
        <v>2</v>
      </c>
      <c r="AE8" s="9">
        <v>2</v>
      </c>
      <c r="AF8" s="13" t="str">
        <f t="shared" si="3"/>
        <v xml:space="preserve">    4. Angela (CEO Noro)</v>
      </c>
      <c r="AG8" s="14">
        <v>2</v>
      </c>
      <c r="AH8" s="14">
        <v>2</v>
      </c>
      <c r="AI8" s="14">
        <v>1</v>
      </c>
      <c r="AJ8" s="14">
        <v>1</v>
      </c>
      <c r="AK8" s="13" t="str">
        <f t="shared" si="4"/>
        <v xml:space="preserve">    4. Angela (CEO Noro)</v>
      </c>
      <c r="AL8" s="14">
        <v>2</v>
      </c>
      <c r="AM8" s="14">
        <v>2</v>
      </c>
      <c r="AN8" s="14">
        <v>1</v>
      </c>
      <c r="AO8" s="14"/>
    </row>
    <row r="9" spans="1:41" x14ac:dyDescent="0.2">
      <c r="A9" t="s">
        <v>23</v>
      </c>
      <c r="B9" t="s">
        <v>75</v>
      </c>
      <c r="C9" s="9" t="s">
        <v>136</v>
      </c>
      <c r="D9" s="7"/>
      <c r="E9" s="7"/>
      <c r="F9" s="7"/>
      <c r="G9" s="8"/>
      <c r="H9" s="13" t="str">
        <f t="shared" si="5"/>
        <v xml:space="preserve">    5. Ariadne (Distrito)</v>
      </c>
      <c r="I9" s="14">
        <v>1</v>
      </c>
      <c r="J9" s="14">
        <v>2</v>
      </c>
      <c r="K9" s="14">
        <v>2</v>
      </c>
      <c r="L9" s="14">
        <v>2</v>
      </c>
      <c r="M9" s="14">
        <v>2</v>
      </c>
      <c r="N9" s="14">
        <v>2</v>
      </c>
      <c r="O9" s="13" t="str">
        <f t="shared" si="0"/>
        <v xml:space="preserve">    5. Ariadne (Distrito)</v>
      </c>
      <c r="P9" s="14">
        <v>1</v>
      </c>
      <c r="Q9" s="14">
        <v>2</v>
      </c>
      <c r="R9" s="14">
        <v>2</v>
      </c>
      <c r="S9" s="13" t="str">
        <f t="shared" si="1"/>
        <v xml:space="preserve">    5. Ariadne (Distrito)</v>
      </c>
      <c r="T9" s="14">
        <v>2</v>
      </c>
      <c r="U9" s="14">
        <v>2</v>
      </c>
      <c r="V9" s="14">
        <v>2</v>
      </c>
      <c r="W9" s="14">
        <v>2</v>
      </c>
      <c r="X9" s="9">
        <v>1</v>
      </c>
      <c r="Y9" s="9">
        <v>2</v>
      </c>
      <c r="Z9" s="13" t="str">
        <f t="shared" si="2"/>
        <v xml:space="preserve">    5. Ariadne (Distrito)</v>
      </c>
      <c r="AA9" s="14">
        <v>2</v>
      </c>
      <c r="AB9" s="14">
        <v>2</v>
      </c>
      <c r="AC9" s="14">
        <v>1</v>
      </c>
      <c r="AD9" s="14">
        <v>2</v>
      </c>
      <c r="AE9" s="9">
        <v>2</v>
      </c>
      <c r="AF9" s="13" t="str">
        <f t="shared" si="3"/>
        <v xml:space="preserve">    5. Ariadne (Distrito)</v>
      </c>
      <c r="AG9" s="14">
        <v>2</v>
      </c>
      <c r="AH9" s="14">
        <v>2</v>
      </c>
      <c r="AI9" s="14">
        <v>1</v>
      </c>
      <c r="AJ9" s="14">
        <v>1</v>
      </c>
      <c r="AK9" s="13" t="str">
        <f t="shared" si="4"/>
        <v xml:space="preserve">    5. Ariadne (Distrito)</v>
      </c>
      <c r="AL9" s="14">
        <v>2</v>
      </c>
      <c r="AM9" s="14">
        <v>2</v>
      </c>
      <c r="AN9" s="14">
        <v>1</v>
      </c>
      <c r="AO9" s="14"/>
    </row>
    <row r="10" spans="1:41" x14ac:dyDescent="0.2">
      <c r="A10" t="s">
        <v>23</v>
      </c>
      <c r="B10" t="s">
        <v>76</v>
      </c>
      <c r="C10" s="9" t="s">
        <v>134</v>
      </c>
      <c r="D10" s="7"/>
      <c r="E10" s="7"/>
      <c r="F10" s="7"/>
      <c r="G10" s="8"/>
      <c r="H10" s="13" t="str">
        <f t="shared" si="5"/>
        <v xml:space="preserve">    6. Beth (Perseu)</v>
      </c>
      <c r="I10" s="14">
        <v>1</v>
      </c>
      <c r="J10" s="14">
        <v>2</v>
      </c>
      <c r="K10" s="14">
        <v>2</v>
      </c>
      <c r="L10" s="14">
        <v>2</v>
      </c>
      <c r="M10" s="14">
        <v>2</v>
      </c>
      <c r="N10" s="14">
        <v>1</v>
      </c>
      <c r="O10" s="13" t="str">
        <f t="shared" si="0"/>
        <v xml:space="preserve">    6. Beth (Perseu)</v>
      </c>
      <c r="P10" s="14">
        <v>1</v>
      </c>
      <c r="Q10" s="14">
        <v>2</v>
      </c>
      <c r="R10" s="14">
        <v>2</v>
      </c>
      <c r="S10" s="13" t="str">
        <f t="shared" si="1"/>
        <v xml:space="preserve">    6. Beth (Perseu)</v>
      </c>
      <c r="T10" s="14">
        <v>2</v>
      </c>
      <c r="U10" s="14">
        <v>2</v>
      </c>
      <c r="V10" s="14">
        <v>2</v>
      </c>
      <c r="W10" s="14">
        <v>2</v>
      </c>
      <c r="X10" s="9">
        <v>2</v>
      </c>
      <c r="Y10" s="9">
        <v>2</v>
      </c>
      <c r="Z10" s="13" t="str">
        <f t="shared" si="2"/>
        <v xml:space="preserve">    6. Beth (Perseu)</v>
      </c>
      <c r="AA10" s="14">
        <v>2</v>
      </c>
      <c r="AB10" s="14">
        <v>2</v>
      </c>
      <c r="AC10" s="14">
        <v>2</v>
      </c>
      <c r="AD10" s="14">
        <v>2</v>
      </c>
      <c r="AE10" s="9">
        <v>2</v>
      </c>
      <c r="AF10" s="13" t="str">
        <f t="shared" si="3"/>
        <v xml:space="preserve">    6. Beth (Perseu)</v>
      </c>
      <c r="AG10" s="14">
        <v>2</v>
      </c>
      <c r="AH10" s="14">
        <v>2</v>
      </c>
      <c r="AI10" s="14">
        <v>1</v>
      </c>
      <c r="AJ10" s="14">
        <v>1</v>
      </c>
      <c r="AK10" s="13" t="str">
        <f t="shared" si="4"/>
        <v xml:space="preserve">    6. Beth (Perseu)</v>
      </c>
      <c r="AL10" s="14">
        <v>2</v>
      </c>
      <c r="AM10" s="14">
        <v>2</v>
      </c>
      <c r="AN10" s="14">
        <v>1</v>
      </c>
      <c r="AO10" s="14"/>
    </row>
    <row r="11" spans="1:41" x14ac:dyDescent="0.2">
      <c r="A11" t="s">
        <v>23</v>
      </c>
      <c r="B11" t="s">
        <v>77</v>
      </c>
      <c r="C11" s="9" t="s">
        <v>136</v>
      </c>
      <c r="D11" s="7"/>
      <c r="E11" s="7"/>
      <c r="F11" s="7"/>
      <c r="G11" s="8"/>
      <c r="H11" s="13" t="str">
        <f t="shared" si="5"/>
        <v xml:space="preserve">    7. Claudia (Distrito)</v>
      </c>
      <c r="I11" s="14">
        <v>1</v>
      </c>
      <c r="J11" s="14">
        <v>2</v>
      </c>
      <c r="K11" s="14">
        <v>2</v>
      </c>
      <c r="L11" s="14">
        <v>2</v>
      </c>
      <c r="M11" s="14">
        <v>2</v>
      </c>
      <c r="N11" s="14">
        <v>1</v>
      </c>
      <c r="O11" s="13" t="str">
        <f t="shared" si="0"/>
        <v xml:space="preserve">    7. Claudia (Distrito)</v>
      </c>
      <c r="P11" s="14">
        <v>1</v>
      </c>
      <c r="Q11" s="14">
        <v>2</v>
      </c>
      <c r="R11" s="14">
        <v>2</v>
      </c>
      <c r="S11" s="13" t="str">
        <f t="shared" si="1"/>
        <v xml:space="preserve">    7. Claudia (Distrito)</v>
      </c>
      <c r="T11" s="14">
        <v>2</v>
      </c>
      <c r="U11" s="14">
        <v>2</v>
      </c>
      <c r="V11" s="14">
        <v>2</v>
      </c>
      <c r="W11" s="14">
        <v>2</v>
      </c>
      <c r="X11" s="9">
        <v>2</v>
      </c>
      <c r="Y11" s="9">
        <v>2</v>
      </c>
      <c r="Z11" s="13" t="str">
        <f t="shared" si="2"/>
        <v xml:space="preserve">    7. Claudia (Distrito)</v>
      </c>
      <c r="AA11" s="14">
        <v>2</v>
      </c>
      <c r="AB11" s="14">
        <v>2</v>
      </c>
      <c r="AC11" s="14">
        <v>1</v>
      </c>
      <c r="AD11" s="14">
        <v>2</v>
      </c>
      <c r="AE11" s="9">
        <v>2</v>
      </c>
      <c r="AF11" s="13" t="str">
        <f t="shared" si="3"/>
        <v xml:space="preserve">    7. Claudia (Distrito)</v>
      </c>
      <c r="AG11" s="14">
        <v>2</v>
      </c>
      <c r="AH11" s="14">
        <v>2</v>
      </c>
      <c r="AI11" s="14">
        <v>1</v>
      </c>
      <c r="AJ11" s="14">
        <v>1</v>
      </c>
      <c r="AK11" s="13" t="str">
        <f t="shared" si="4"/>
        <v xml:space="preserve">    7. Claudia (Distrito)</v>
      </c>
      <c r="AL11" s="14">
        <v>2</v>
      </c>
      <c r="AM11" s="14">
        <v>2</v>
      </c>
      <c r="AN11" s="14">
        <v>1</v>
      </c>
      <c r="AO11" s="14"/>
    </row>
    <row r="12" spans="1:41" x14ac:dyDescent="0.2">
      <c r="A12" t="s">
        <v>23</v>
      </c>
      <c r="B12" t="s">
        <v>78</v>
      </c>
      <c r="C12" s="9" t="s">
        <v>136</v>
      </c>
      <c r="D12" s="7"/>
      <c r="E12" s="7"/>
      <c r="F12" s="7"/>
      <c r="G12" s="8"/>
      <c r="H12" s="13" t="str">
        <f t="shared" si="5"/>
        <v xml:space="preserve">    8. Elaine (Bassoli)</v>
      </c>
      <c r="I12" s="14">
        <v>1</v>
      </c>
      <c r="J12" s="14">
        <v>2</v>
      </c>
      <c r="K12" s="14">
        <v>2</v>
      </c>
      <c r="L12" s="14">
        <v>2</v>
      </c>
      <c r="M12" s="14">
        <v>2</v>
      </c>
      <c r="N12" s="14">
        <v>1</v>
      </c>
      <c r="O12" s="13" t="str">
        <f t="shared" si="0"/>
        <v xml:space="preserve">    8. Elaine (Bassoli)</v>
      </c>
      <c r="P12" s="14">
        <v>1</v>
      </c>
      <c r="Q12" s="14">
        <v>2</v>
      </c>
      <c r="R12" s="14">
        <v>2</v>
      </c>
      <c r="S12" s="13" t="str">
        <f t="shared" si="1"/>
        <v xml:space="preserve">    8. Elaine (Bassoli)</v>
      </c>
      <c r="T12" s="14">
        <v>2</v>
      </c>
      <c r="U12" s="14">
        <v>2</v>
      </c>
      <c r="V12" s="14">
        <v>2</v>
      </c>
      <c r="W12" s="14">
        <v>2</v>
      </c>
      <c r="X12" s="9">
        <v>2</v>
      </c>
      <c r="Y12" s="9">
        <v>2</v>
      </c>
      <c r="Z12" s="13" t="str">
        <f t="shared" si="2"/>
        <v xml:space="preserve">    8. Elaine (Bassoli)</v>
      </c>
      <c r="AA12" s="14">
        <v>2</v>
      </c>
      <c r="AB12" s="14">
        <v>2</v>
      </c>
      <c r="AC12" s="14">
        <v>1</v>
      </c>
      <c r="AD12" s="14">
        <v>2</v>
      </c>
      <c r="AE12" s="9">
        <v>2</v>
      </c>
      <c r="AF12" s="13" t="str">
        <f t="shared" si="3"/>
        <v xml:space="preserve">    8. Elaine (Bassoli)</v>
      </c>
      <c r="AG12" s="14">
        <v>2</v>
      </c>
      <c r="AH12" s="14">
        <v>2</v>
      </c>
      <c r="AI12" s="14">
        <v>1</v>
      </c>
      <c r="AJ12" s="14">
        <v>1</v>
      </c>
      <c r="AK12" s="13" t="str">
        <f t="shared" si="4"/>
        <v xml:space="preserve">    8. Elaine (Bassoli)</v>
      </c>
      <c r="AL12" s="14">
        <v>2</v>
      </c>
      <c r="AM12" s="14">
        <v>2</v>
      </c>
      <c r="AN12" s="14">
        <v>1</v>
      </c>
      <c r="AO12" s="14"/>
    </row>
    <row r="13" spans="1:41" x14ac:dyDescent="0.2">
      <c r="A13" t="s">
        <v>23</v>
      </c>
      <c r="B13" t="s">
        <v>79</v>
      </c>
      <c r="C13" s="9" t="s">
        <v>136</v>
      </c>
      <c r="D13" s="7"/>
      <c r="E13" s="7"/>
      <c r="F13" s="7"/>
      <c r="G13" s="8"/>
      <c r="H13" s="13" t="str">
        <f t="shared" si="5"/>
        <v xml:space="preserve">    9. Elaine (Ipaussurama)</v>
      </c>
      <c r="I13" s="14">
        <v>1</v>
      </c>
      <c r="J13" s="14">
        <v>2</v>
      </c>
      <c r="K13" s="14">
        <v>2</v>
      </c>
      <c r="L13" s="14">
        <v>2</v>
      </c>
      <c r="M13" s="14">
        <v>2</v>
      </c>
      <c r="N13" s="14">
        <v>1</v>
      </c>
      <c r="O13" s="13" t="str">
        <f t="shared" si="0"/>
        <v xml:space="preserve">    9. Elaine (Ipaussurama)</v>
      </c>
      <c r="P13" s="14">
        <v>1</v>
      </c>
      <c r="Q13" s="14">
        <v>2</v>
      </c>
      <c r="R13" s="14">
        <v>2</v>
      </c>
      <c r="S13" s="13" t="str">
        <f t="shared" si="1"/>
        <v xml:space="preserve">    9. Elaine (Ipaussurama)</v>
      </c>
      <c r="T13" s="14">
        <v>2</v>
      </c>
      <c r="U13" s="14">
        <v>2</v>
      </c>
      <c r="V13" s="14">
        <v>2</v>
      </c>
      <c r="W13" s="14">
        <v>2</v>
      </c>
      <c r="X13" s="9">
        <v>2</v>
      </c>
      <c r="Y13" s="9">
        <v>2</v>
      </c>
      <c r="Z13" s="13" t="str">
        <f t="shared" si="2"/>
        <v xml:space="preserve">    9. Elaine (Ipaussurama)</v>
      </c>
      <c r="AA13" s="14">
        <v>2</v>
      </c>
      <c r="AB13" s="14">
        <v>2</v>
      </c>
      <c r="AC13" s="14" t="s">
        <v>145</v>
      </c>
      <c r="AD13" s="14"/>
      <c r="AE13" s="9"/>
      <c r="AF13" s="13" t="str">
        <f t="shared" si="3"/>
        <v xml:space="preserve">    9. Elaine (Ipaussurama)</v>
      </c>
      <c r="AG13" s="14" t="s">
        <v>138</v>
      </c>
      <c r="AH13" s="14"/>
      <c r="AI13" s="14"/>
      <c r="AJ13" s="14"/>
      <c r="AK13" s="13" t="str">
        <f t="shared" si="4"/>
        <v xml:space="preserve">    9. Elaine (Ipaussurama)</v>
      </c>
      <c r="AL13" s="14"/>
      <c r="AM13" s="14"/>
      <c r="AN13" s="14"/>
      <c r="AO13" s="14"/>
    </row>
    <row r="14" spans="1:41" x14ac:dyDescent="0.2">
      <c r="A14" t="s">
        <v>23</v>
      </c>
      <c r="B14" t="s">
        <v>80</v>
      </c>
      <c r="C14" s="9" t="s">
        <v>136</v>
      </c>
      <c r="D14" s="7"/>
      <c r="E14" s="7"/>
      <c r="F14" s="7"/>
      <c r="G14" s="8"/>
      <c r="H14" s="13" t="str">
        <f t="shared" si="5"/>
        <v xml:space="preserve">    10. Helena (Distrito)</v>
      </c>
      <c r="I14" s="14">
        <v>1</v>
      </c>
      <c r="J14" s="14">
        <v>2</v>
      </c>
      <c r="K14" s="14">
        <v>2</v>
      </c>
      <c r="L14" s="14">
        <v>2</v>
      </c>
      <c r="M14" s="14">
        <v>2</v>
      </c>
      <c r="N14" s="14">
        <v>2</v>
      </c>
      <c r="O14" s="13" t="str">
        <f t="shared" si="0"/>
        <v xml:space="preserve">    10. Helena (Distrito)</v>
      </c>
      <c r="P14" s="14">
        <v>1</v>
      </c>
      <c r="Q14" s="14">
        <v>2</v>
      </c>
      <c r="R14" s="14">
        <v>2</v>
      </c>
      <c r="S14" s="13" t="str">
        <f t="shared" si="1"/>
        <v xml:space="preserve">    10. Helena (Distrito)</v>
      </c>
      <c r="T14" s="14">
        <v>2</v>
      </c>
      <c r="U14" s="14">
        <v>2</v>
      </c>
      <c r="V14" s="14">
        <v>2</v>
      </c>
      <c r="W14" s="14">
        <v>2</v>
      </c>
      <c r="X14" s="9">
        <v>1</v>
      </c>
      <c r="Y14" s="9">
        <v>2</v>
      </c>
      <c r="Z14" s="13" t="str">
        <f t="shared" si="2"/>
        <v xml:space="preserve">    10. Helena (Distrito)</v>
      </c>
      <c r="AA14" s="14">
        <v>2</v>
      </c>
      <c r="AB14" s="14">
        <v>2</v>
      </c>
      <c r="AC14" s="14">
        <v>1</v>
      </c>
      <c r="AD14" s="14">
        <v>2</v>
      </c>
      <c r="AE14" s="9">
        <v>2</v>
      </c>
      <c r="AF14" s="13" t="str">
        <f t="shared" si="3"/>
        <v xml:space="preserve">    10. Helena (Distrito)</v>
      </c>
      <c r="AG14" s="14">
        <v>2</v>
      </c>
      <c r="AH14" s="14">
        <v>2</v>
      </c>
      <c r="AI14" s="14">
        <v>1</v>
      </c>
      <c r="AJ14" s="14">
        <v>1</v>
      </c>
      <c r="AK14" s="13" t="str">
        <f t="shared" si="4"/>
        <v xml:space="preserve">    10. Helena (Distrito)</v>
      </c>
      <c r="AL14" s="14">
        <v>2</v>
      </c>
      <c r="AM14" s="14">
        <v>2</v>
      </c>
      <c r="AN14" s="14">
        <v>1</v>
      </c>
      <c r="AO14" s="14"/>
    </row>
    <row r="15" spans="1:41" x14ac:dyDescent="0.2">
      <c r="A15" t="s">
        <v>23</v>
      </c>
      <c r="B15" t="s">
        <v>81</v>
      </c>
      <c r="C15" s="9" t="s">
        <v>134</v>
      </c>
      <c r="D15" s="7"/>
      <c r="E15" s="7"/>
      <c r="F15" s="7"/>
      <c r="G15" s="8"/>
      <c r="H15" s="13" t="str">
        <f t="shared" si="5"/>
        <v xml:space="preserve">    11. Ielka (Satélite Iris 1)</v>
      </c>
      <c r="I15" s="14">
        <v>1</v>
      </c>
      <c r="J15" s="14">
        <v>2</v>
      </c>
      <c r="K15" s="14">
        <v>2</v>
      </c>
      <c r="L15" s="14">
        <v>2</v>
      </c>
      <c r="M15" s="14">
        <v>2</v>
      </c>
      <c r="N15" s="14">
        <v>1</v>
      </c>
      <c r="O15" s="13" t="str">
        <f t="shared" si="0"/>
        <v xml:space="preserve">    11. Ielka (Satélite Iris 1)</v>
      </c>
      <c r="P15" s="14">
        <v>1</v>
      </c>
      <c r="Q15" s="14">
        <v>2</v>
      </c>
      <c r="R15" s="14">
        <v>2</v>
      </c>
      <c r="S15" s="13" t="str">
        <f t="shared" si="1"/>
        <v xml:space="preserve">    11. Ielka (Satélite Iris 1)</v>
      </c>
      <c r="T15" s="14">
        <v>2</v>
      </c>
      <c r="U15" s="14">
        <v>2</v>
      </c>
      <c r="V15" s="14">
        <v>2</v>
      </c>
      <c r="W15" s="14">
        <v>2</v>
      </c>
      <c r="X15" s="9">
        <v>1</v>
      </c>
      <c r="Y15" s="9">
        <v>2</v>
      </c>
      <c r="Z15" s="13" t="str">
        <f t="shared" si="2"/>
        <v xml:space="preserve">    11. Ielka (Satélite Iris 1)</v>
      </c>
      <c r="AA15" s="14">
        <v>2</v>
      </c>
      <c r="AB15" s="14">
        <v>2</v>
      </c>
      <c r="AC15" s="14">
        <v>2</v>
      </c>
      <c r="AD15" s="14">
        <v>2</v>
      </c>
      <c r="AE15" s="9">
        <v>2</v>
      </c>
      <c r="AF15" s="13" t="str">
        <f t="shared" si="3"/>
        <v xml:space="preserve">    11. Ielka (Satélite Iris 1)</v>
      </c>
      <c r="AG15" s="14">
        <v>2</v>
      </c>
      <c r="AH15" s="14">
        <v>2</v>
      </c>
      <c r="AI15" s="14">
        <v>1</v>
      </c>
      <c r="AJ15" s="14">
        <v>1</v>
      </c>
      <c r="AK15" s="13" t="str">
        <f t="shared" si="4"/>
        <v xml:space="preserve">    11. Ielka (Satélite Iris 1)</v>
      </c>
      <c r="AL15" s="14">
        <v>2</v>
      </c>
      <c r="AM15" s="14">
        <v>2</v>
      </c>
      <c r="AN15" s="14">
        <v>1</v>
      </c>
      <c r="AO15" s="14"/>
    </row>
    <row r="16" spans="1:41" x14ac:dyDescent="0.2">
      <c r="A16" t="s">
        <v>23</v>
      </c>
      <c r="B16" t="s">
        <v>82</v>
      </c>
      <c r="C16" s="9"/>
      <c r="D16" s="7"/>
      <c r="E16" s="7"/>
      <c r="F16" s="7"/>
      <c r="G16" s="8"/>
      <c r="H16" s="13" t="str">
        <f t="shared" si="5"/>
        <v xml:space="preserve">    12. Igor (Lisa)</v>
      </c>
      <c r="I16" s="14">
        <v>1</v>
      </c>
      <c r="J16" s="14">
        <v>2</v>
      </c>
      <c r="K16" s="14">
        <v>2</v>
      </c>
      <c r="L16" s="14">
        <v>2</v>
      </c>
      <c r="M16" s="14">
        <v>2</v>
      </c>
      <c r="N16" s="14">
        <v>1</v>
      </c>
      <c r="O16" s="13" t="str">
        <f t="shared" si="0"/>
        <v xml:space="preserve">    12. Igor (Lisa)</v>
      </c>
      <c r="P16" s="14">
        <v>1</v>
      </c>
      <c r="Q16" s="14">
        <v>2</v>
      </c>
      <c r="R16" s="14">
        <v>2</v>
      </c>
      <c r="S16" s="13" t="str">
        <f t="shared" si="1"/>
        <v xml:space="preserve">    12. Igor (Lisa)</v>
      </c>
      <c r="T16" s="14">
        <v>2</v>
      </c>
      <c r="U16" s="14">
        <v>2</v>
      </c>
      <c r="V16" s="14">
        <v>2</v>
      </c>
      <c r="W16" s="14">
        <v>2</v>
      </c>
      <c r="X16" s="9">
        <v>1</v>
      </c>
      <c r="Y16" s="9">
        <v>2</v>
      </c>
      <c r="Z16" s="13" t="str">
        <f t="shared" si="2"/>
        <v xml:space="preserve">    12. Igor (Lisa)</v>
      </c>
      <c r="AA16" s="14">
        <v>2</v>
      </c>
      <c r="AB16" s="14">
        <v>2</v>
      </c>
      <c r="AC16" s="14">
        <v>1</v>
      </c>
      <c r="AD16" s="14">
        <v>2</v>
      </c>
      <c r="AE16" s="9">
        <v>2</v>
      </c>
      <c r="AF16" s="13" t="str">
        <f t="shared" si="3"/>
        <v xml:space="preserve">    12. Igor (Lisa)</v>
      </c>
      <c r="AG16" s="14">
        <v>2</v>
      </c>
      <c r="AH16" s="14">
        <v>2</v>
      </c>
      <c r="AI16" s="14" t="s">
        <v>144</v>
      </c>
      <c r="AJ16" s="14"/>
      <c r="AK16" s="13" t="str">
        <f t="shared" si="4"/>
        <v xml:space="preserve">    12. Igor (Lisa)</v>
      </c>
      <c r="AL16" s="14"/>
      <c r="AM16" s="14"/>
      <c r="AN16" s="14"/>
      <c r="AO16" s="14"/>
    </row>
    <row r="17" spans="1:41" x14ac:dyDescent="0.2">
      <c r="A17" t="s">
        <v>23</v>
      </c>
      <c r="B17" t="s">
        <v>83</v>
      </c>
      <c r="C17" s="9" t="s">
        <v>136</v>
      </c>
      <c r="D17" s="7"/>
      <c r="E17" s="7"/>
      <c r="F17" s="7"/>
      <c r="G17" s="8"/>
      <c r="H17" s="13" t="str">
        <f t="shared" si="5"/>
        <v xml:space="preserve">    13. Juliana (Distrito)</v>
      </c>
      <c r="I17" s="14">
        <v>1</v>
      </c>
      <c r="J17" s="14">
        <v>2</v>
      </c>
      <c r="K17" s="14">
        <v>2</v>
      </c>
      <c r="L17" s="14">
        <v>2</v>
      </c>
      <c r="M17" s="14">
        <v>2</v>
      </c>
      <c r="N17" s="14">
        <v>1</v>
      </c>
      <c r="O17" s="13" t="str">
        <f t="shared" si="0"/>
        <v xml:space="preserve">    13. Juliana (Distrito)</v>
      </c>
      <c r="P17" s="14">
        <v>1</v>
      </c>
      <c r="Q17" s="14">
        <v>2</v>
      </c>
      <c r="R17" s="14">
        <v>2</v>
      </c>
      <c r="S17" s="13" t="str">
        <f t="shared" si="1"/>
        <v xml:space="preserve">    13. Juliana (Distrito)</v>
      </c>
      <c r="T17" s="14">
        <v>2</v>
      </c>
      <c r="U17" s="14">
        <v>2</v>
      </c>
      <c r="V17" s="14">
        <v>2</v>
      </c>
      <c r="W17" s="14">
        <v>2</v>
      </c>
      <c r="X17" s="9">
        <v>1</v>
      </c>
      <c r="Y17" s="9">
        <v>2</v>
      </c>
      <c r="Z17" s="13" t="str">
        <f t="shared" si="2"/>
        <v xml:space="preserve">    13. Juliana (Distrito)</v>
      </c>
      <c r="AA17" s="14">
        <v>2</v>
      </c>
      <c r="AB17" s="14">
        <v>2</v>
      </c>
      <c r="AC17" s="14">
        <v>1</v>
      </c>
      <c r="AD17" s="14">
        <v>2</v>
      </c>
      <c r="AE17" s="9">
        <v>2</v>
      </c>
      <c r="AF17" s="13" t="str">
        <f t="shared" si="3"/>
        <v xml:space="preserve">    13. Juliana (Distrito)</v>
      </c>
      <c r="AG17" s="14">
        <v>2</v>
      </c>
      <c r="AH17" s="14">
        <v>2</v>
      </c>
      <c r="AI17" s="14">
        <v>1</v>
      </c>
      <c r="AJ17" s="14">
        <v>1</v>
      </c>
      <c r="AK17" s="13" t="str">
        <f t="shared" si="4"/>
        <v xml:space="preserve">    13. Juliana (Distrito)</v>
      </c>
      <c r="AL17" s="14">
        <v>2</v>
      </c>
      <c r="AM17" s="14">
        <v>2</v>
      </c>
      <c r="AN17" s="14">
        <v>1</v>
      </c>
      <c r="AO17" s="14"/>
    </row>
    <row r="18" spans="1:41" x14ac:dyDescent="0.2">
      <c r="A18" t="s">
        <v>23</v>
      </c>
      <c r="B18" t="s">
        <v>84</v>
      </c>
      <c r="C18" s="9" t="s">
        <v>136</v>
      </c>
      <c r="D18" s="7"/>
      <c r="E18" s="7"/>
      <c r="F18" s="7"/>
      <c r="G18" s="8"/>
      <c r="H18" s="13" t="str">
        <f t="shared" si="5"/>
        <v/>
      </c>
      <c r="I18" s="14"/>
      <c r="J18" s="14"/>
      <c r="K18" s="14"/>
      <c r="L18" s="14"/>
      <c r="M18" s="14"/>
      <c r="N18" s="14"/>
      <c r="O18" s="13" t="str">
        <f t="shared" si="0"/>
        <v/>
      </c>
      <c r="P18" s="14"/>
      <c r="Q18" s="14"/>
      <c r="R18" s="14"/>
      <c r="S18" s="13" t="str">
        <f t="shared" si="1"/>
        <v/>
      </c>
      <c r="T18" s="14"/>
      <c r="U18" s="14"/>
      <c r="V18" s="14"/>
      <c r="W18" s="14"/>
      <c r="X18" s="9"/>
      <c r="Y18" s="9"/>
      <c r="Z18" s="13" t="str">
        <f t="shared" si="2"/>
        <v/>
      </c>
      <c r="AA18" s="14"/>
      <c r="AB18" s="14"/>
      <c r="AC18" s="14"/>
      <c r="AD18" s="14"/>
      <c r="AE18" s="9"/>
      <c r="AF18" s="13" t="str">
        <f t="shared" si="3"/>
        <v/>
      </c>
      <c r="AG18" s="14"/>
      <c r="AH18" s="14"/>
      <c r="AI18" s="14"/>
      <c r="AJ18" s="14"/>
      <c r="AK18" s="13" t="str">
        <f t="shared" si="4"/>
        <v/>
      </c>
      <c r="AL18" s="14"/>
      <c r="AM18" s="14"/>
      <c r="AN18" s="14"/>
      <c r="AO18" s="14"/>
    </row>
    <row r="19" spans="1:41" x14ac:dyDescent="0.2">
      <c r="A19" t="s">
        <v>23</v>
      </c>
      <c r="B19" t="s">
        <v>85</v>
      </c>
      <c r="C19" s="9"/>
      <c r="D19" s="7"/>
      <c r="E19" s="7"/>
      <c r="F19" s="7"/>
      <c r="G19" s="8"/>
      <c r="H19" s="13" t="str">
        <f t="shared" si="5"/>
        <v xml:space="preserve">    15. Lucimara (Floresta)</v>
      </c>
      <c r="I19" s="14">
        <v>1</v>
      </c>
      <c r="J19" s="14">
        <v>2</v>
      </c>
      <c r="K19" s="14">
        <v>2</v>
      </c>
      <c r="L19" s="14">
        <v>2</v>
      </c>
      <c r="M19" s="14">
        <v>2</v>
      </c>
      <c r="N19" s="14">
        <v>1</v>
      </c>
      <c r="O19" s="13" t="str">
        <f t="shared" si="0"/>
        <v xml:space="preserve">    15. Lucimara (Floresta)</v>
      </c>
      <c r="P19" s="14">
        <v>1</v>
      </c>
      <c r="Q19" s="14">
        <v>2</v>
      </c>
      <c r="R19" s="14">
        <v>2</v>
      </c>
      <c r="S19" s="13" t="str">
        <f t="shared" si="1"/>
        <v xml:space="preserve">    15. Lucimara (Floresta)</v>
      </c>
      <c r="T19" s="14">
        <v>2</v>
      </c>
      <c r="U19" s="14">
        <v>2</v>
      </c>
      <c r="V19" s="14">
        <v>2</v>
      </c>
      <c r="W19" s="14">
        <v>2</v>
      </c>
      <c r="X19" s="9">
        <v>2</v>
      </c>
      <c r="Y19" s="9">
        <v>2</v>
      </c>
      <c r="Z19" s="13" t="str">
        <f t="shared" si="2"/>
        <v xml:space="preserve">    15. Lucimara (Floresta)</v>
      </c>
      <c r="AA19" s="14">
        <v>2</v>
      </c>
      <c r="AB19" s="14">
        <v>2</v>
      </c>
      <c r="AC19" s="14">
        <v>1</v>
      </c>
      <c r="AD19" s="14">
        <v>2</v>
      </c>
      <c r="AE19" s="9">
        <v>2</v>
      </c>
      <c r="AF19" s="13" t="str">
        <f t="shared" si="3"/>
        <v xml:space="preserve">    15. Lucimara (Floresta)</v>
      </c>
      <c r="AG19" s="14">
        <v>2</v>
      </c>
      <c r="AH19" s="14">
        <v>2</v>
      </c>
      <c r="AI19" s="14">
        <v>1</v>
      </c>
      <c r="AJ19" s="14">
        <v>1</v>
      </c>
      <c r="AK19" s="13" t="str">
        <f t="shared" si="4"/>
        <v xml:space="preserve">    15. Lucimara (Floresta)</v>
      </c>
      <c r="AL19" s="14">
        <v>2</v>
      </c>
      <c r="AM19" s="14">
        <v>2</v>
      </c>
      <c r="AN19" s="14">
        <v>1</v>
      </c>
      <c r="AO19" s="14"/>
    </row>
    <row r="20" spans="1:41" x14ac:dyDescent="0.2">
      <c r="A20" t="s">
        <v>23</v>
      </c>
      <c r="B20" t="s">
        <v>86</v>
      </c>
      <c r="C20" s="9"/>
      <c r="D20" s="7"/>
      <c r="E20" s="7"/>
      <c r="F20" s="7"/>
      <c r="G20" s="8"/>
      <c r="H20" s="13" t="str">
        <f t="shared" si="5"/>
        <v xml:space="preserve">    16. Marília (Distrito)</v>
      </c>
      <c r="I20" s="14">
        <v>1</v>
      </c>
      <c r="J20" s="14">
        <v>2</v>
      </c>
      <c r="K20" s="14">
        <v>2</v>
      </c>
      <c r="L20" s="14">
        <v>2</v>
      </c>
      <c r="M20" s="14">
        <v>2</v>
      </c>
      <c r="N20" s="14">
        <v>2</v>
      </c>
      <c r="O20" s="13" t="str">
        <f t="shared" si="0"/>
        <v xml:space="preserve">    16. Marília (Distrito)</v>
      </c>
      <c r="P20" s="14">
        <v>1</v>
      </c>
      <c r="Q20" s="14">
        <v>2</v>
      </c>
      <c r="R20" s="14">
        <v>2</v>
      </c>
      <c r="S20" s="13" t="str">
        <f t="shared" si="1"/>
        <v xml:space="preserve">    16. Marília (Distrito)</v>
      </c>
      <c r="T20" s="14">
        <v>2</v>
      </c>
      <c r="U20" s="14">
        <v>2</v>
      </c>
      <c r="V20" s="14">
        <v>2</v>
      </c>
      <c r="W20" s="14">
        <v>2</v>
      </c>
      <c r="X20" s="9">
        <v>1</v>
      </c>
      <c r="Y20" s="9">
        <v>2</v>
      </c>
      <c r="Z20" s="13" t="str">
        <f t="shared" si="2"/>
        <v xml:space="preserve">    16. Marília (Distrito)</v>
      </c>
      <c r="AA20" s="14">
        <v>2</v>
      </c>
      <c r="AB20" s="14">
        <v>2</v>
      </c>
      <c r="AC20" s="14">
        <v>2</v>
      </c>
      <c r="AD20" s="14">
        <v>2</v>
      </c>
      <c r="AE20" s="9">
        <v>2</v>
      </c>
      <c r="AF20" s="13" t="str">
        <f t="shared" si="3"/>
        <v xml:space="preserve">    16. Marília (Distrito)</v>
      </c>
      <c r="AG20" s="14">
        <v>2</v>
      </c>
      <c r="AH20" s="14">
        <v>2</v>
      </c>
      <c r="AI20" s="14">
        <v>1</v>
      </c>
      <c r="AJ20" s="14">
        <v>1</v>
      </c>
      <c r="AK20" s="13" t="str">
        <f t="shared" si="4"/>
        <v xml:space="preserve">    16. Marília (Distrito)</v>
      </c>
      <c r="AL20" s="14">
        <v>2</v>
      </c>
      <c r="AM20" s="14">
        <v>2</v>
      </c>
      <c r="AN20" s="14">
        <v>2</v>
      </c>
      <c r="AO20" s="14"/>
    </row>
    <row r="21" spans="1:41" x14ac:dyDescent="0.2">
      <c r="A21" t="s">
        <v>23</v>
      </c>
      <c r="B21" t="s">
        <v>87</v>
      </c>
      <c r="C21" s="9" t="s">
        <v>136</v>
      </c>
      <c r="D21" s="7"/>
      <c r="E21" s="7"/>
      <c r="F21" s="7"/>
      <c r="G21" s="8"/>
      <c r="H21" s="13" t="str">
        <f t="shared" si="5"/>
        <v/>
      </c>
      <c r="I21" s="14"/>
      <c r="J21" s="14"/>
      <c r="K21" s="14"/>
      <c r="L21" s="14"/>
      <c r="M21" s="14"/>
      <c r="N21" s="14"/>
      <c r="O21" s="13" t="str">
        <f t="shared" si="0"/>
        <v/>
      </c>
      <c r="P21" s="14"/>
      <c r="Q21" s="14"/>
      <c r="R21" s="14"/>
      <c r="S21" s="13" t="str">
        <f t="shared" si="1"/>
        <v/>
      </c>
      <c r="T21" s="14"/>
      <c r="U21" s="14"/>
      <c r="V21" s="14"/>
      <c r="W21" s="14"/>
      <c r="X21" s="9"/>
      <c r="Y21" s="9"/>
      <c r="Z21" s="13" t="str">
        <f t="shared" si="2"/>
        <v/>
      </c>
      <c r="AA21" s="14"/>
      <c r="AB21" s="14"/>
      <c r="AC21" s="14"/>
      <c r="AD21" s="14"/>
      <c r="AE21" s="9"/>
      <c r="AF21" s="13" t="str">
        <f t="shared" si="3"/>
        <v/>
      </c>
      <c r="AG21" s="14"/>
      <c r="AH21" s="14"/>
      <c r="AI21" s="14"/>
      <c r="AJ21" s="14"/>
      <c r="AK21" s="13" t="str">
        <f t="shared" si="4"/>
        <v/>
      </c>
      <c r="AL21" s="14"/>
      <c r="AM21" s="14"/>
      <c r="AN21" s="14"/>
      <c r="AO21" s="14"/>
    </row>
    <row r="22" spans="1:41" x14ac:dyDescent="0.2">
      <c r="A22" t="s">
        <v>23</v>
      </c>
      <c r="B22" t="s">
        <v>88</v>
      </c>
      <c r="C22" s="9" t="s">
        <v>136</v>
      </c>
      <c r="D22" s="7"/>
      <c r="E22" s="7"/>
      <c r="F22" s="7"/>
      <c r="G22" s="8"/>
      <c r="H22" s="13" t="str">
        <f t="shared" si="5"/>
        <v/>
      </c>
      <c r="I22" s="14"/>
      <c r="J22" s="14"/>
      <c r="K22" s="14"/>
      <c r="L22" s="14"/>
      <c r="M22" s="14"/>
      <c r="N22" s="14"/>
      <c r="O22" s="13" t="str">
        <f t="shared" si="0"/>
        <v/>
      </c>
      <c r="P22" s="14"/>
      <c r="Q22" s="14"/>
      <c r="R22" s="14"/>
      <c r="S22" s="13" t="str">
        <f t="shared" si="1"/>
        <v/>
      </c>
      <c r="T22" s="14"/>
      <c r="U22" s="14"/>
      <c r="V22" s="14"/>
      <c r="W22" s="14"/>
      <c r="X22" s="9"/>
      <c r="Y22" s="9"/>
      <c r="Z22" s="13" t="str">
        <f t="shared" si="2"/>
        <v/>
      </c>
      <c r="AA22" s="14"/>
      <c r="AB22" s="14"/>
      <c r="AC22" s="14"/>
      <c r="AD22" s="14"/>
      <c r="AE22" s="9"/>
      <c r="AF22" s="13" t="str">
        <f t="shared" si="3"/>
        <v/>
      </c>
      <c r="AG22" s="14"/>
      <c r="AH22" s="14"/>
      <c r="AI22" s="14"/>
      <c r="AJ22" s="14"/>
      <c r="AK22" s="13" t="str">
        <f t="shared" si="4"/>
        <v/>
      </c>
      <c r="AL22" s="14"/>
      <c r="AM22" s="14"/>
      <c r="AN22" s="14"/>
      <c r="AO22" s="14"/>
    </row>
    <row r="23" spans="1:41" x14ac:dyDescent="0.2">
      <c r="A23" t="s">
        <v>23</v>
      </c>
      <c r="B23" t="s">
        <v>89</v>
      </c>
      <c r="C23" s="9" t="s">
        <v>136</v>
      </c>
      <c r="D23" s="7"/>
      <c r="E23" s="7"/>
      <c r="F23" s="7"/>
      <c r="G23" s="8"/>
      <c r="H23" s="13" t="str">
        <f t="shared" si="5"/>
        <v xml:space="preserve">    19. Sandra (Caps I)</v>
      </c>
      <c r="I23" s="14">
        <v>1</v>
      </c>
      <c r="J23" s="14">
        <v>2</v>
      </c>
      <c r="K23" s="14">
        <v>2</v>
      </c>
      <c r="L23" s="14">
        <v>2</v>
      </c>
      <c r="M23" s="14">
        <v>2</v>
      </c>
      <c r="N23" s="14">
        <v>1</v>
      </c>
      <c r="O23" s="13" t="str">
        <f t="shared" si="0"/>
        <v xml:space="preserve">    19. Sandra (Caps I)</v>
      </c>
      <c r="P23" s="14">
        <v>1</v>
      </c>
      <c r="Q23" s="14">
        <v>2</v>
      </c>
      <c r="R23" s="14">
        <v>2</v>
      </c>
      <c r="S23" s="13" t="str">
        <f t="shared" si="1"/>
        <v xml:space="preserve">    19. Sandra (Caps I)</v>
      </c>
      <c r="T23" s="14">
        <v>2</v>
      </c>
      <c r="U23" s="14">
        <v>2</v>
      </c>
      <c r="V23" s="14">
        <v>2</v>
      </c>
      <c r="W23" s="14">
        <v>2</v>
      </c>
      <c r="X23" s="9" t="s">
        <v>137</v>
      </c>
      <c r="Y23" s="9">
        <v>2</v>
      </c>
      <c r="Z23" s="13" t="str">
        <f t="shared" si="2"/>
        <v xml:space="preserve">    19. Sandra (Caps I)</v>
      </c>
      <c r="AA23" s="14">
        <v>2</v>
      </c>
      <c r="AB23" s="14">
        <v>2</v>
      </c>
      <c r="AC23" s="14">
        <v>1</v>
      </c>
      <c r="AD23" s="14">
        <v>2</v>
      </c>
      <c r="AE23" s="9">
        <v>2</v>
      </c>
      <c r="AF23" s="13" t="str">
        <f t="shared" si="3"/>
        <v xml:space="preserve">    19. Sandra (Caps I)</v>
      </c>
      <c r="AG23" s="14">
        <v>2</v>
      </c>
      <c r="AH23" s="14">
        <v>2</v>
      </c>
      <c r="AI23" s="14">
        <v>1</v>
      </c>
      <c r="AJ23" s="14">
        <v>1</v>
      </c>
      <c r="AK23" s="13" t="str">
        <f t="shared" si="4"/>
        <v xml:space="preserve">    19. Sandra (Caps I)</v>
      </c>
      <c r="AL23" s="14">
        <v>2</v>
      </c>
      <c r="AM23" s="14">
        <v>2</v>
      </c>
      <c r="AN23" s="14">
        <v>1</v>
      </c>
      <c r="AO23" s="14"/>
    </row>
    <row r="24" spans="1:41" x14ac:dyDescent="0.2">
      <c r="A24" t="s">
        <v>23</v>
      </c>
      <c r="B24" t="s">
        <v>90</v>
      </c>
      <c r="C24" s="9" t="s">
        <v>134</v>
      </c>
      <c r="D24" s="7"/>
      <c r="E24" s="7"/>
      <c r="F24" s="7"/>
      <c r="G24" s="8"/>
      <c r="H24" s="13" t="str">
        <f t="shared" si="5"/>
        <v xml:space="preserve">    20. Silene (Santa Rosa)</v>
      </c>
      <c r="I24" s="14">
        <v>1</v>
      </c>
      <c r="J24" s="14">
        <v>2</v>
      </c>
      <c r="K24" s="14">
        <v>2</v>
      </c>
      <c r="L24" s="14">
        <v>2</v>
      </c>
      <c r="M24" s="14">
        <v>2</v>
      </c>
      <c r="N24" s="14">
        <v>1</v>
      </c>
      <c r="O24" s="13" t="str">
        <f t="shared" si="0"/>
        <v xml:space="preserve">    20. Silene (Santa Rosa)</v>
      </c>
      <c r="P24" s="14" t="s">
        <v>137</v>
      </c>
      <c r="Q24" s="14">
        <v>2</v>
      </c>
      <c r="R24" s="14">
        <v>2</v>
      </c>
      <c r="S24" s="13" t="str">
        <f t="shared" si="1"/>
        <v xml:space="preserve">    20. Silene (Santa Rosa)</v>
      </c>
      <c r="T24" s="14">
        <v>2</v>
      </c>
      <c r="U24" s="14">
        <v>2</v>
      </c>
      <c r="V24" s="14">
        <v>2</v>
      </c>
      <c r="W24" s="14">
        <v>2</v>
      </c>
      <c r="X24" s="9">
        <v>1</v>
      </c>
      <c r="Y24" s="9">
        <v>2</v>
      </c>
      <c r="Z24" s="13" t="str">
        <f t="shared" si="2"/>
        <v xml:space="preserve">    20. Silene (Santa Rosa)</v>
      </c>
      <c r="AA24" s="14">
        <v>2</v>
      </c>
      <c r="AB24" s="14">
        <v>2</v>
      </c>
      <c r="AC24" s="14">
        <v>1</v>
      </c>
      <c r="AD24" s="14">
        <v>2</v>
      </c>
      <c r="AE24" s="9">
        <v>2</v>
      </c>
      <c r="AF24" s="13" t="str">
        <f t="shared" si="3"/>
        <v xml:space="preserve">    20. Silene (Santa Rosa)</v>
      </c>
      <c r="AG24" s="14">
        <v>2</v>
      </c>
      <c r="AH24" s="14">
        <v>2</v>
      </c>
      <c r="AI24" s="14">
        <v>1</v>
      </c>
      <c r="AJ24" s="14">
        <v>1</v>
      </c>
      <c r="AK24" s="13" t="str">
        <f t="shared" si="4"/>
        <v xml:space="preserve">    20. Silene (Santa Rosa)</v>
      </c>
      <c r="AL24" s="14">
        <v>2</v>
      </c>
      <c r="AM24" s="14">
        <v>2</v>
      </c>
      <c r="AN24" s="14">
        <v>2</v>
      </c>
      <c r="AO24" s="14"/>
    </row>
    <row r="25" spans="1:41" x14ac:dyDescent="0.2">
      <c r="A25" t="s">
        <v>91</v>
      </c>
      <c r="B25" t="s">
        <v>92</v>
      </c>
      <c r="C25" s="9" t="s">
        <v>136</v>
      </c>
      <c r="D25" s="7"/>
      <c r="E25" s="7"/>
      <c r="F25" s="7"/>
      <c r="G25" s="8"/>
      <c r="H25" s="13" t="str">
        <f t="shared" si="5"/>
        <v xml:space="preserve">    21. Silvania (Campina)</v>
      </c>
      <c r="I25" s="14">
        <v>1</v>
      </c>
      <c r="J25" s="14">
        <v>2</v>
      </c>
      <c r="K25" s="14">
        <v>2</v>
      </c>
      <c r="L25" s="14">
        <v>2</v>
      </c>
      <c r="M25" s="14">
        <v>2</v>
      </c>
      <c r="N25" s="14">
        <v>2</v>
      </c>
      <c r="O25" s="13" t="str">
        <f t="shared" si="0"/>
        <v xml:space="preserve">    21. Silvania (Campina)</v>
      </c>
      <c r="P25" s="14">
        <v>1</v>
      </c>
      <c r="Q25" s="14">
        <v>2</v>
      </c>
      <c r="R25" s="14">
        <v>2</v>
      </c>
      <c r="S25" s="13" t="str">
        <f t="shared" si="1"/>
        <v xml:space="preserve">    21. Silvania (Campina)</v>
      </c>
      <c r="T25" s="14">
        <v>2</v>
      </c>
      <c r="U25" s="14">
        <v>2</v>
      </c>
      <c r="V25" s="14">
        <v>2</v>
      </c>
      <c r="W25" s="14">
        <v>2</v>
      </c>
      <c r="X25" s="9">
        <v>1</v>
      </c>
      <c r="Y25" s="9">
        <v>2</v>
      </c>
      <c r="Z25" s="13" t="str">
        <f t="shared" si="2"/>
        <v xml:space="preserve">    21. Silvania (Campina)</v>
      </c>
      <c r="AA25" s="14">
        <v>2</v>
      </c>
      <c r="AB25" s="14">
        <v>2</v>
      </c>
      <c r="AC25" s="14">
        <v>1</v>
      </c>
      <c r="AD25" s="14">
        <v>2</v>
      </c>
      <c r="AE25" s="9">
        <v>2</v>
      </c>
      <c r="AF25" s="13" t="str">
        <f t="shared" si="3"/>
        <v xml:space="preserve">    21. Silvania (Campina)</v>
      </c>
      <c r="AG25" s="14">
        <v>2</v>
      </c>
      <c r="AH25" s="14">
        <v>2</v>
      </c>
      <c r="AI25" s="14">
        <v>1</v>
      </c>
      <c r="AJ25" s="14">
        <v>1</v>
      </c>
      <c r="AK25" s="13" t="str">
        <f t="shared" si="4"/>
        <v xml:space="preserve">    21. Silvania (Campina)</v>
      </c>
      <c r="AL25" s="14">
        <v>2</v>
      </c>
      <c r="AM25" s="14">
        <v>2</v>
      </c>
      <c r="AN25" s="14">
        <v>1</v>
      </c>
      <c r="AO25" s="14"/>
    </row>
    <row r="26" spans="1:41" x14ac:dyDescent="0.2">
      <c r="A26" t="s">
        <v>91</v>
      </c>
      <c r="B26" t="s">
        <v>93</v>
      </c>
      <c r="C26" s="9" t="s">
        <v>136</v>
      </c>
      <c r="D26" s="7"/>
      <c r="E26" s="7"/>
      <c r="F26" s="7"/>
      <c r="G26" s="8"/>
      <c r="H26" s="13" t="str">
        <f t="shared" si="5"/>
        <v xml:space="preserve">    22. Viviane (Distrito)</v>
      </c>
      <c r="I26" s="14">
        <v>1</v>
      </c>
      <c r="J26" s="14">
        <v>2</v>
      </c>
      <c r="K26" s="14">
        <v>2</v>
      </c>
      <c r="L26" s="14">
        <v>2</v>
      </c>
      <c r="M26" s="14">
        <v>2</v>
      </c>
      <c r="N26" s="14">
        <v>1</v>
      </c>
      <c r="O26" s="13" t="str">
        <f t="shared" si="0"/>
        <v xml:space="preserve">    22. Viviane (Distrito)</v>
      </c>
      <c r="P26" s="14">
        <v>1</v>
      </c>
      <c r="Q26" s="14">
        <v>2</v>
      </c>
      <c r="R26" s="14">
        <v>2</v>
      </c>
      <c r="S26" s="13" t="str">
        <f t="shared" si="1"/>
        <v xml:space="preserve">    22. Viviane (Distrito)</v>
      </c>
      <c r="T26" s="14">
        <v>2</v>
      </c>
      <c r="U26" s="14">
        <v>2</v>
      </c>
      <c r="V26" s="14">
        <v>2</v>
      </c>
      <c r="W26" s="14">
        <v>2</v>
      </c>
      <c r="X26" s="9">
        <v>2</v>
      </c>
      <c r="Y26" s="9">
        <v>2</v>
      </c>
      <c r="Z26" s="13" t="str">
        <f t="shared" si="2"/>
        <v xml:space="preserve">    22. Viviane (Distrito)</v>
      </c>
      <c r="AA26" s="14">
        <v>2</v>
      </c>
      <c r="AB26" s="14">
        <v>2</v>
      </c>
      <c r="AC26" s="14">
        <v>1</v>
      </c>
      <c r="AD26" s="14">
        <v>2</v>
      </c>
      <c r="AE26" s="9">
        <v>2</v>
      </c>
      <c r="AF26" s="13" t="str">
        <f t="shared" si="3"/>
        <v xml:space="preserve">    22. Viviane (Distrito)</v>
      </c>
      <c r="AG26" s="14">
        <v>2</v>
      </c>
      <c r="AH26" s="14">
        <v>2</v>
      </c>
      <c r="AI26" s="14">
        <v>1</v>
      </c>
      <c r="AJ26" s="14">
        <v>1</v>
      </c>
      <c r="AK26" s="13" t="str">
        <f t="shared" si="4"/>
        <v xml:space="preserve">    22. Viviane (Distrito)</v>
      </c>
      <c r="AL26" s="14">
        <v>2</v>
      </c>
      <c r="AM26" s="14">
        <v>2</v>
      </c>
      <c r="AN26" s="14">
        <v>1</v>
      </c>
      <c r="AO26" s="14"/>
    </row>
    <row r="27" spans="1:41" x14ac:dyDescent="0.2">
      <c r="A27" t="s">
        <v>91</v>
      </c>
      <c r="B27" t="s">
        <v>94</v>
      </c>
      <c r="C27" s="9"/>
      <c r="D27" s="7"/>
      <c r="E27" s="7"/>
      <c r="F27" s="7"/>
      <c r="G27" s="8"/>
      <c r="H27" s="13" t="str">
        <f t="shared" si="5"/>
        <v xml:space="preserve">    1. Conceição (Valença)</v>
      </c>
      <c r="I27" s="14">
        <v>2</v>
      </c>
      <c r="J27" s="14">
        <v>2</v>
      </c>
      <c r="K27" s="14">
        <v>2</v>
      </c>
      <c r="L27" s="14">
        <v>2</v>
      </c>
      <c r="M27" s="14">
        <v>2</v>
      </c>
      <c r="N27" s="14">
        <v>1</v>
      </c>
      <c r="O27" s="13" t="str">
        <f t="shared" si="0"/>
        <v xml:space="preserve">    1. Conceição (Valença)</v>
      </c>
      <c r="P27" s="14">
        <v>1</v>
      </c>
      <c r="Q27" s="14">
        <v>2</v>
      </c>
      <c r="R27" s="14">
        <v>2</v>
      </c>
      <c r="S27" s="13" t="str">
        <f t="shared" si="1"/>
        <v xml:space="preserve">    1. Conceição (Valença)</v>
      </c>
      <c r="T27" s="14">
        <v>2</v>
      </c>
      <c r="U27" s="14">
        <v>2</v>
      </c>
      <c r="V27" s="14">
        <v>2</v>
      </c>
      <c r="W27" s="14">
        <v>2</v>
      </c>
      <c r="X27" s="9">
        <v>2</v>
      </c>
      <c r="Y27" s="9">
        <v>1</v>
      </c>
      <c r="Z27" s="13" t="str">
        <f t="shared" si="2"/>
        <v xml:space="preserve">    1. Conceição (Valença)</v>
      </c>
      <c r="AA27" s="14">
        <v>2</v>
      </c>
      <c r="AB27" s="14">
        <v>2</v>
      </c>
      <c r="AC27" s="14">
        <v>1</v>
      </c>
      <c r="AD27" s="14">
        <v>2</v>
      </c>
      <c r="AE27" s="9">
        <v>2</v>
      </c>
      <c r="AF27" s="13" t="str">
        <f t="shared" si="3"/>
        <v xml:space="preserve">    1. Conceição (Valença)</v>
      </c>
      <c r="AG27" s="14">
        <v>2</v>
      </c>
      <c r="AH27" s="14">
        <v>2</v>
      </c>
      <c r="AI27" s="14">
        <v>1</v>
      </c>
      <c r="AJ27" s="14">
        <v>1</v>
      </c>
      <c r="AK27" s="13" t="str">
        <f t="shared" si="4"/>
        <v xml:space="preserve">    1. Conceição (Valença)</v>
      </c>
      <c r="AL27" s="14">
        <v>2</v>
      </c>
      <c r="AM27" s="14">
        <v>2</v>
      </c>
      <c r="AN27" s="14">
        <v>1</v>
      </c>
      <c r="AO27" s="14"/>
    </row>
    <row r="28" spans="1:41" x14ac:dyDescent="0.2">
      <c r="A28" t="s">
        <v>91</v>
      </c>
      <c r="B28" t="s">
        <v>95</v>
      </c>
      <c r="C28" s="9" t="s">
        <v>136</v>
      </c>
      <c r="D28" s="7"/>
      <c r="E28" s="7"/>
      <c r="F28" s="7"/>
      <c r="G28" s="8"/>
      <c r="H28" s="13" t="str">
        <f t="shared" si="5"/>
        <v xml:space="preserve">    2. Gustavo (CMS)</v>
      </c>
      <c r="I28" s="14">
        <v>2</v>
      </c>
      <c r="J28" s="14">
        <v>2</v>
      </c>
      <c r="K28" s="14">
        <v>2</v>
      </c>
      <c r="L28" s="14">
        <v>2</v>
      </c>
      <c r="M28" s="14">
        <v>2</v>
      </c>
      <c r="N28" s="14">
        <v>1</v>
      </c>
      <c r="O28" s="13" t="str">
        <f t="shared" si="0"/>
        <v xml:space="preserve">    2. Gustavo (CMS)</v>
      </c>
      <c r="P28" s="14">
        <v>2</v>
      </c>
      <c r="Q28" s="14">
        <v>2</v>
      </c>
      <c r="R28" s="14">
        <v>2</v>
      </c>
      <c r="S28" s="13" t="str">
        <f t="shared" si="1"/>
        <v xml:space="preserve">    2. Gustavo (CMS)</v>
      </c>
      <c r="T28" s="14">
        <v>2</v>
      </c>
      <c r="U28" s="14">
        <v>2</v>
      </c>
      <c r="V28" s="14">
        <v>2</v>
      </c>
      <c r="W28" s="14">
        <v>2</v>
      </c>
      <c r="X28" s="9">
        <v>2</v>
      </c>
      <c r="Y28" s="9">
        <v>2</v>
      </c>
      <c r="Z28" s="13" t="str">
        <f t="shared" si="2"/>
        <v xml:space="preserve">    2. Gustavo (CMS)</v>
      </c>
      <c r="AA28" s="14">
        <v>2</v>
      </c>
      <c r="AB28" s="14">
        <v>2</v>
      </c>
      <c r="AC28" s="14">
        <v>1</v>
      </c>
      <c r="AD28" s="14">
        <v>2</v>
      </c>
      <c r="AE28" s="9">
        <v>2</v>
      </c>
      <c r="AF28" s="13" t="str">
        <f t="shared" si="3"/>
        <v xml:space="preserve">    2. Gustavo (CMS)</v>
      </c>
      <c r="AG28" s="14">
        <v>2</v>
      </c>
      <c r="AH28" s="14">
        <v>2</v>
      </c>
      <c r="AI28" s="14">
        <v>1</v>
      </c>
      <c r="AJ28" s="14">
        <v>1</v>
      </c>
      <c r="AK28" s="13" t="str">
        <f t="shared" si="4"/>
        <v xml:space="preserve">    2. Gustavo (CMS)</v>
      </c>
      <c r="AL28" s="14">
        <v>2</v>
      </c>
      <c r="AM28" s="14">
        <v>2</v>
      </c>
      <c r="AN28" s="14">
        <v>1</v>
      </c>
      <c r="AO28" s="14"/>
    </row>
    <row r="29" spans="1:41" x14ac:dyDescent="0.2">
      <c r="A29" t="s">
        <v>91</v>
      </c>
      <c r="B29" t="s">
        <v>96</v>
      </c>
      <c r="C29" s="9"/>
      <c r="D29" s="7"/>
      <c r="E29" s="7"/>
      <c r="F29" s="7"/>
      <c r="G29" s="8"/>
      <c r="H29" s="13" t="str">
        <f t="shared" si="5"/>
        <v/>
      </c>
      <c r="I29" s="14"/>
      <c r="J29" s="14"/>
      <c r="K29" s="14"/>
      <c r="L29" s="14"/>
      <c r="M29" s="14"/>
      <c r="N29" s="14"/>
      <c r="O29" s="13" t="str">
        <f t="shared" si="0"/>
        <v/>
      </c>
      <c r="P29" s="14"/>
      <c r="Q29" s="14"/>
      <c r="R29" s="14"/>
      <c r="S29" s="13" t="str">
        <f t="shared" si="1"/>
        <v/>
      </c>
      <c r="T29" s="14"/>
      <c r="U29" s="14"/>
      <c r="V29" s="14"/>
      <c r="W29" s="14"/>
      <c r="X29" s="9"/>
      <c r="Y29" s="9"/>
      <c r="Z29" s="13" t="str">
        <f t="shared" si="2"/>
        <v/>
      </c>
      <c r="AA29" s="14"/>
      <c r="AB29" s="14"/>
      <c r="AC29" s="14"/>
      <c r="AD29" s="14"/>
      <c r="AE29" s="9"/>
      <c r="AF29" s="13" t="str">
        <f t="shared" si="3"/>
        <v/>
      </c>
      <c r="AG29" s="14" t="s">
        <v>138</v>
      </c>
      <c r="AH29" s="14"/>
      <c r="AI29" s="14"/>
      <c r="AJ29" s="14"/>
      <c r="AK29" s="13" t="str">
        <f t="shared" si="4"/>
        <v/>
      </c>
      <c r="AL29" s="14"/>
      <c r="AM29" s="14"/>
      <c r="AN29" s="14"/>
      <c r="AO29" s="14"/>
    </row>
    <row r="30" spans="1:41" x14ac:dyDescent="0.2">
      <c r="A30" t="s">
        <v>91</v>
      </c>
      <c r="B30" t="s">
        <v>97</v>
      </c>
      <c r="C30" s="9" t="s">
        <v>136</v>
      </c>
      <c r="D30" s="7"/>
      <c r="E30" s="7"/>
      <c r="F30" s="7"/>
      <c r="G30" s="8"/>
      <c r="H30" s="13" t="str">
        <f t="shared" si="5"/>
        <v xml:space="preserve">    4. Luiz (Valença)</v>
      </c>
      <c r="I30" s="14">
        <v>2</v>
      </c>
      <c r="J30" s="14">
        <v>2</v>
      </c>
      <c r="K30" s="14">
        <v>2</v>
      </c>
      <c r="L30" s="14">
        <v>2</v>
      </c>
      <c r="M30" s="14">
        <v>2</v>
      </c>
      <c r="N30" s="14">
        <v>1</v>
      </c>
      <c r="O30" s="13" t="str">
        <f t="shared" si="0"/>
        <v xml:space="preserve">    4. Luiz (Valença)</v>
      </c>
      <c r="P30" s="14">
        <v>1</v>
      </c>
      <c r="Q30" s="14">
        <v>2</v>
      </c>
      <c r="R30" s="14">
        <v>2</v>
      </c>
      <c r="S30" s="13" t="str">
        <f t="shared" si="1"/>
        <v xml:space="preserve">    4. Luiz (Valença)</v>
      </c>
      <c r="T30" s="14">
        <v>2</v>
      </c>
      <c r="U30" s="14">
        <v>2</v>
      </c>
      <c r="V30" s="14">
        <v>2</v>
      </c>
      <c r="W30" s="14">
        <v>2</v>
      </c>
      <c r="X30" s="9">
        <v>1</v>
      </c>
      <c r="Y30" s="9">
        <v>2</v>
      </c>
      <c r="Z30" s="13" t="str">
        <f t="shared" si="2"/>
        <v xml:space="preserve">    4. Luiz (Valença)</v>
      </c>
      <c r="AA30" s="14">
        <v>2</v>
      </c>
      <c r="AB30" s="14">
        <v>2</v>
      </c>
      <c r="AC30" s="14">
        <v>1</v>
      </c>
      <c r="AD30" s="14">
        <v>2</v>
      </c>
      <c r="AE30" s="9">
        <v>2</v>
      </c>
      <c r="AF30" s="13" t="str">
        <f t="shared" si="3"/>
        <v xml:space="preserve">    4. Luiz (Valença)</v>
      </c>
      <c r="AG30" s="14">
        <v>2</v>
      </c>
      <c r="AH30" s="14">
        <v>2</v>
      </c>
      <c r="AI30" s="14">
        <v>1</v>
      </c>
      <c r="AJ30" s="14">
        <v>1</v>
      </c>
      <c r="AK30" s="13" t="str">
        <f t="shared" si="4"/>
        <v xml:space="preserve">    4. Luiz (Valença)</v>
      </c>
      <c r="AL30" s="14">
        <v>2</v>
      </c>
      <c r="AM30" s="14">
        <v>2</v>
      </c>
      <c r="AN30" s="14">
        <v>1</v>
      </c>
      <c r="AO30" s="14"/>
    </row>
    <row r="31" spans="1:41" x14ac:dyDescent="0.2">
      <c r="A31" t="s">
        <v>91</v>
      </c>
      <c r="B31" t="s">
        <v>98</v>
      </c>
      <c r="C31" s="9"/>
      <c r="D31" s="7"/>
      <c r="E31" s="7"/>
      <c r="F31" s="7"/>
      <c r="G31" s="8"/>
      <c r="H31" s="13" t="str">
        <f t="shared" si="5"/>
        <v/>
      </c>
      <c r="I31" s="14"/>
      <c r="J31" s="14"/>
      <c r="K31" s="14"/>
      <c r="L31" s="14"/>
      <c r="M31" s="14"/>
      <c r="N31" s="14"/>
      <c r="O31" s="13" t="str">
        <f t="shared" si="0"/>
        <v/>
      </c>
      <c r="P31" s="14"/>
      <c r="Q31" s="14"/>
      <c r="R31" s="14"/>
      <c r="S31" s="13" t="str">
        <f t="shared" si="1"/>
        <v/>
      </c>
      <c r="T31" s="14"/>
      <c r="U31" s="14"/>
      <c r="V31" s="14"/>
      <c r="W31" s="14"/>
      <c r="X31" s="9"/>
      <c r="Y31" s="9"/>
      <c r="Z31" s="13" t="str">
        <f t="shared" si="2"/>
        <v/>
      </c>
      <c r="AA31" s="14"/>
      <c r="AB31" s="14"/>
      <c r="AC31" s="14"/>
      <c r="AD31" s="14"/>
      <c r="AE31" s="9"/>
      <c r="AF31" s="13" t="str">
        <f t="shared" si="3"/>
        <v/>
      </c>
      <c r="AG31" s="14" t="s">
        <v>138</v>
      </c>
      <c r="AH31" s="14"/>
      <c r="AI31" s="14"/>
      <c r="AJ31" s="14"/>
      <c r="AK31" s="13" t="str">
        <f t="shared" si="4"/>
        <v/>
      </c>
      <c r="AL31" s="14"/>
      <c r="AM31" s="14"/>
      <c r="AN31" s="14"/>
      <c r="AO31" s="14"/>
    </row>
    <row r="32" spans="1:41" x14ac:dyDescent="0.2">
      <c r="A32" t="s">
        <v>91</v>
      </c>
      <c r="B32" t="s">
        <v>99</v>
      </c>
      <c r="C32" s="9"/>
      <c r="D32" s="7"/>
      <c r="E32" s="7"/>
      <c r="F32" s="7"/>
      <c r="G32" s="8"/>
      <c r="H32" s="13" t="str">
        <f t="shared" si="5"/>
        <v xml:space="preserve">    6. Marinalva (Balão)</v>
      </c>
      <c r="I32" s="14">
        <v>1</v>
      </c>
      <c r="J32" s="14">
        <v>2</v>
      </c>
      <c r="K32" s="14">
        <v>2</v>
      </c>
      <c r="L32" s="14">
        <v>2</v>
      </c>
      <c r="M32" s="14">
        <v>2</v>
      </c>
      <c r="N32" s="14">
        <v>1</v>
      </c>
      <c r="O32" s="13" t="str">
        <f t="shared" si="0"/>
        <v xml:space="preserve">    6. Marinalva (Balão)</v>
      </c>
      <c r="P32" s="14">
        <v>1</v>
      </c>
      <c r="Q32" s="14">
        <v>2</v>
      </c>
      <c r="R32" s="14">
        <v>2</v>
      </c>
      <c r="S32" s="13" t="str">
        <f t="shared" si="1"/>
        <v xml:space="preserve">    6. Marinalva (Balão)</v>
      </c>
      <c r="T32" s="14">
        <v>2</v>
      </c>
      <c r="U32" s="14">
        <v>2</v>
      </c>
      <c r="V32" s="14">
        <v>2</v>
      </c>
      <c r="W32" s="14">
        <v>2</v>
      </c>
      <c r="X32" s="9">
        <v>2</v>
      </c>
      <c r="Y32" s="9">
        <v>2</v>
      </c>
      <c r="Z32" s="13" t="str">
        <f t="shared" si="2"/>
        <v xml:space="preserve">    6. Marinalva (Balão)</v>
      </c>
      <c r="AA32" s="14">
        <v>2</v>
      </c>
      <c r="AB32" s="14">
        <v>2</v>
      </c>
      <c r="AC32" s="14">
        <v>1</v>
      </c>
      <c r="AD32" s="14">
        <v>2</v>
      </c>
      <c r="AE32" s="9">
        <v>2</v>
      </c>
      <c r="AF32" s="13" t="str">
        <f t="shared" si="3"/>
        <v xml:space="preserve">    6. Marinalva (Balão)</v>
      </c>
      <c r="AG32" s="14">
        <v>2</v>
      </c>
      <c r="AH32" s="14">
        <v>2</v>
      </c>
      <c r="AI32" s="14">
        <v>1</v>
      </c>
      <c r="AJ32" s="14">
        <v>1</v>
      </c>
      <c r="AK32" s="13" t="str">
        <f t="shared" si="4"/>
        <v xml:space="preserve">    6. Marinalva (Balão)</v>
      </c>
      <c r="AL32" s="14">
        <v>2</v>
      </c>
      <c r="AM32" s="14">
        <v>2</v>
      </c>
      <c r="AN32" s="14">
        <v>1</v>
      </c>
      <c r="AO32" s="14"/>
    </row>
    <row r="33" spans="1:41" x14ac:dyDescent="0.2">
      <c r="A33" t="s">
        <v>91</v>
      </c>
      <c r="B33" t="s">
        <v>100</v>
      </c>
      <c r="C33" s="9" t="s">
        <v>136</v>
      </c>
      <c r="D33" s="7"/>
      <c r="E33" s="7"/>
      <c r="F33" s="7"/>
      <c r="G33" s="8"/>
      <c r="H33" s="13" t="str">
        <f t="shared" si="5"/>
        <v/>
      </c>
      <c r="I33" s="14"/>
      <c r="J33" s="14"/>
      <c r="K33" s="14"/>
      <c r="L33" s="14"/>
      <c r="M33" s="14"/>
      <c r="N33" s="14"/>
      <c r="O33" s="13" t="str">
        <f t="shared" si="0"/>
        <v/>
      </c>
      <c r="P33" s="14"/>
      <c r="Q33" s="14"/>
      <c r="R33" s="14"/>
      <c r="S33" s="13" t="str">
        <f t="shared" si="1"/>
        <v/>
      </c>
      <c r="T33" s="14"/>
      <c r="U33" s="14"/>
      <c r="V33" s="14"/>
      <c r="W33" s="14"/>
      <c r="X33" s="9"/>
      <c r="Y33" s="9"/>
      <c r="Z33" s="13" t="str">
        <f t="shared" si="2"/>
        <v/>
      </c>
      <c r="AA33" s="14"/>
      <c r="AB33" s="14"/>
      <c r="AC33" s="14"/>
      <c r="AD33" s="14"/>
      <c r="AE33" s="9"/>
      <c r="AF33" s="13" t="str">
        <f t="shared" si="3"/>
        <v/>
      </c>
      <c r="AG33" s="14"/>
      <c r="AH33" s="14"/>
      <c r="AI33" s="14"/>
      <c r="AJ33" s="14"/>
      <c r="AK33" s="13" t="str">
        <f t="shared" si="4"/>
        <v/>
      </c>
      <c r="AL33" s="14"/>
      <c r="AM33" s="14"/>
      <c r="AN33" s="14"/>
      <c r="AO33" s="14"/>
    </row>
    <row r="34" spans="1:41" x14ac:dyDescent="0.2">
      <c r="A34" t="s">
        <v>91</v>
      </c>
      <c r="B34" t="s">
        <v>101</v>
      </c>
      <c r="C34" s="9" t="s">
        <v>136</v>
      </c>
      <c r="D34" s="7"/>
      <c r="E34" s="7"/>
      <c r="F34" s="7"/>
      <c r="G34" s="8"/>
      <c r="H34" s="13" t="str">
        <f t="shared" si="5"/>
        <v/>
      </c>
      <c r="I34" s="14"/>
      <c r="J34" s="14"/>
      <c r="K34" s="14"/>
      <c r="L34" s="14"/>
      <c r="M34" s="14"/>
      <c r="N34" s="14"/>
      <c r="O34" s="13" t="str">
        <f t="shared" si="0"/>
        <v/>
      </c>
      <c r="P34" s="14"/>
      <c r="Q34" s="14"/>
      <c r="R34" s="14"/>
      <c r="S34" s="13" t="str">
        <f t="shared" si="1"/>
        <v/>
      </c>
      <c r="T34" s="14"/>
      <c r="U34" s="14"/>
      <c r="V34" s="14"/>
      <c r="W34" s="14"/>
      <c r="X34" s="9"/>
      <c r="Y34" s="9"/>
      <c r="Z34" s="13" t="str">
        <f t="shared" si="2"/>
        <v/>
      </c>
      <c r="AA34" s="14"/>
      <c r="AB34" s="14"/>
      <c r="AC34" s="14"/>
      <c r="AD34" s="14"/>
      <c r="AE34" s="9"/>
      <c r="AF34" s="13" t="str">
        <f t="shared" si="3"/>
        <v/>
      </c>
      <c r="AG34" s="14"/>
      <c r="AH34" s="14"/>
      <c r="AI34" s="14"/>
      <c r="AJ34" s="14"/>
      <c r="AK34" s="13" t="str">
        <f t="shared" si="4"/>
        <v/>
      </c>
      <c r="AL34" s="14"/>
      <c r="AM34" s="14"/>
      <c r="AN34" s="14"/>
      <c r="AO34" s="14"/>
    </row>
    <row r="35" spans="1:41" x14ac:dyDescent="0.2">
      <c r="A35" t="s">
        <v>102</v>
      </c>
      <c r="B35" t="s">
        <v>103</v>
      </c>
      <c r="C35" s="9" t="s">
        <v>136</v>
      </c>
      <c r="D35" s="7"/>
      <c r="E35" s="7"/>
      <c r="F35" s="7"/>
      <c r="G35" s="8"/>
      <c r="H35" s="13" t="str">
        <f t="shared" si="5"/>
        <v xml:space="preserve">    9. Roberto (CMS)</v>
      </c>
      <c r="I35" s="14">
        <v>2</v>
      </c>
      <c r="J35" s="14">
        <v>2</v>
      </c>
      <c r="K35" s="14">
        <v>2</v>
      </c>
      <c r="L35" s="14">
        <v>2</v>
      </c>
      <c r="M35" s="14">
        <v>2</v>
      </c>
      <c r="N35" s="14">
        <v>1</v>
      </c>
      <c r="O35" s="13" t="str">
        <f t="shared" si="0"/>
        <v xml:space="preserve">    9. Roberto (CMS)</v>
      </c>
      <c r="P35" s="14">
        <v>2</v>
      </c>
      <c r="Q35" s="14">
        <v>2</v>
      </c>
      <c r="R35" s="14">
        <v>2</v>
      </c>
      <c r="S35" s="13" t="str">
        <f t="shared" si="1"/>
        <v xml:space="preserve">    9. Roberto (CMS)</v>
      </c>
      <c r="T35" s="14">
        <v>2</v>
      </c>
      <c r="U35" s="14">
        <v>2</v>
      </c>
      <c r="V35" s="14">
        <v>2</v>
      </c>
      <c r="W35" s="14">
        <v>2</v>
      </c>
      <c r="X35" s="9">
        <v>2</v>
      </c>
      <c r="Y35" s="9">
        <v>2</v>
      </c>
      <c r="Z35" s="13" t="str">
        <f t="shared" si="2"/>
        <v xml:space="preserve">    9. Roberto (CMS)</v>
      </c>
      <c r="AA35" s="14">
        <v>2</v>
      </c>
      <c r="AB35" s="14">
        <v>2</v>
      </c>
      <c r="AC35" s="14">
        <v>1</v>
      </c>
      <c r="AD35" s="14">
        <v>2</v>
      </c>
      <c r="AE35" s="9">
        <v>2</v>
      </c>
      <c r="AF35" s="13" t="str">
        <f t="shared" si="3"/>
        <v xml:space="preserve">    9. Roberto (CMS)</v>
      </c>
      <c r="AG35" s="14">
        <v>2</v>
      </c>
      <c r="AH35" s="14">
        <v>2</v>
      </c>
      <c r="AI35" s="14">
        <v>1</v>
      </c>
      <c r="AJ35" s="14">
        <v>1</v>
      </c>
      <c r="AK35" s="13" t="str">
        <f t="shared" si="4"/>
        <v xml:space="preserve">    9. Roberto (CMS)</v>
      </c>
      <c r="AL35" s="14">
        <v>2</v>
      </c>
      <c r="AM35" s="14">
        <v>2</v>
      </c>
      <c r="AN35" s="14">
        <v>1</v>
      </c>
      <c r="AO35" s="14"/>
    </row>
    <row r="36" spans="1:41" x14ac:dyDescent="0.2">
      <c r="A36" t="s">
        <v>102</v>
      </c>
      <c r="B36" t="s">
        <v>104</v>
      </c>
      <c r="C36" s="9"/>
      <c r="D36" s="7"/>
      <c r="E36" s="7"/>
      <c r="F36" s="7"/>
      <c r="G36" s="8"/>
      <c r="H36" s="13" t="str">
        <f t="shared" si="5"/>
        <v xml:space="preserve">    10. Solange (Valença)</v>
      </c>
      <c r="I36" s="14">
        <v>2</v>
      </c>
      <c r="J36" s="14">
        <v>2</v>
      </c>
      <c r="K36" s="14">
        <v>2</v>
      </c>
      <c r="L36" s="14">
        <v>2</v>
      </c>
      <c r="M36" s="14">
        <v>2</v>
      </c>
      <c r="N36" s="14">
        <v>1</v>
      </c>
      <c r="O36" s="13" t="str">
        <f t="shared" si="0"/>
        <v xml:space="preserve">    10. Solange (Valença)</v>
      </c>
      <c r="P36" s="14">
        <v>1</v>
      </c>
      <c r="Q36" s="14">
        <v>2</v>
      </c>
      <c r="R36" s="14">
        <v>2</v>
      </c>
      <c r="S36" s="13" t="str">
        <f t="shared" si="1"/>
        <v xml:space="preserve">    10. Solange (Valença)</v>
      </c>
      <c r="T36" s="14">
        <v>2</v>
      </c>
      <c r="U36" s="14">
        <v>2</v>
      </c>
      <c r="V36" s="14">
        <v>2</v>
      </c>
      <c r="W36" s="14">
        <v>2</v>
      </c>
      <c r="X36" s="9">
        <v>1</v>
      </c>
      <c r="Y36" s="9">
        <v>2</v>
      </c>
      <c r="Z36" s="13" t="str">
        <f t="shared" si="2"/>
        <v xml:space="preserve">    10. Solange (Valença)</v>
      </c>
      <c r="AA36" s="14">
        <v>2</v>
      </c>
      <c r="AB36" s="14">
        <v>2</v>
      </c>
      <c r="AC36" s="14">
        <v>1</v>
      </c>
      <c r="AD36" s="14">
        <v>2</v>
      </c>
      <c r="AE36" s="9">
        <v>2</v>
      </c>
      <c r="AF36" s="13" t="str">
        <f t="shared" si="3"/>
        <v xml:space="preserve">    10. Solange (Valença)</v>
      </c>
      <c r="AG36" s="14">
        <v>2</v>
      </c>
      <c r="AH36" s="14">
        <v>2</v>
      </c>
      <c r="AI36" s="14">
        <v>1</v>
      </c>
      <c r="AJ36" s="14">
        <v>1</v>
      </c>
      <c r="AK36" s="13" t="str">
        <f t="shared" si="4"/>
        <v xml:space="preserve">    10. Solange (Valença)</v>
      </c>
      <c r="AL36" s="14">
        <v>2</v>
      </c>
      <c r="AM36" s="14">
        <v>2</v>
      </c>
      <c r="AN36" s="14">
        <v>1</v>
      </c>
      <c r="AO36" s="14"/>
    </row>
    <row r="37" spans="1:41" x14ac:dyDescent="0.2">
      <c r="A37" t="s">
        <v>102</v>
      </c>
      <c r="B37" t="s">
        <v>105</v>
      </c>
      <c r="C37" s="9" t="s">
        <v>136</v>
      </c>
      <c r="D37" s="7"/>
      <c r="E37" s="7"/>
      <c r="F37" s="7"/>
      <c r="G37" s="8"/>
      <c r="H37" s="13" t="str">
        <f t="shared" si="5"/>
        <v xml:space="preserve">    1. Alcides (Satélite Iris 1)</v>
      </c>
      <c r="I37" s="14">
        <v>1</v>
      </c>
      <c r="J37" s="14">
        <v>2</v>
      </c>
      <c r="K37" s="14">
        <v>2</v>
      </c>
      <c r="L37" s="14">
        <v>2</v>
      </c>
      <c r="M37" s="14">
        <v>2</v>
      </c>
      <c r="N37" s="14" t="s">
        <v>137</v>
      </c>
      <c r="O37" s="13" t="str">
        <f t="shared" ref="O37:O54" si="6">$H37</f>
        <v xml:space="preserve">    1. Alcides (Satélite Iris 1)</v>
      </c>
      <c r="P37" s="14">
        <v>1</v>
      </c>
      <c r="Q37" s="14">
        <v>2</v>
      </c>
      <c r="R37" s="14">
        <v>2</v>
      </c>
      <c r="S37" s="13" t="str">
        <f t="shared" ref="S37:S54" si="7">$H37</f>
        <v xml:space="preserve">    1. Alcides (Satélite Iris 1)</v>
      </c>
      <c r="T37" s="14">
        <v>2</v>
      </c>
      <c r="U37" s="14">
        <v>2</v>
      </c>
      <c r="V37" s="14">
        <v>2</v>
      </c>
      <c r="W37" s="14">
        <v>2</v>
      </c>
      <c r="X37" s="9">
        <v>2</v>
      </c>
      <c r="Y37" s="9">
        <v>2</v>
      </c>
      <c r="Z37" s="13" t="str">
        <f t="shared" ref="Z37:Z54" si="8">$H37</f>
        <v xml:space="preserve">    1. Alcides (Satélite Iris 1)</v>
      </c>
      <c r="AA37" s="14">
        <v>2</v>
      </c>
      <c r="AB37" s="14">
        <v>2</v>
      </c>
      <c r="AC37" s="14">
        <v>2</v>
      </c>
      <c r="AD37" s="14">
        <v>2</v>
      </c>
      <c r="AE37" s="9">
        <v>2</v>
      </c>
      <c r="AF37" s="13" t="str">
        <f t="shared" ref="AF37:AF54" si="9">$H37</f>
        <v xml:space="preserve">    1. Alcides (Satélite Iris 1)</v>
      </c>
      <c r="AG37" s="14">
        <v>2</v>
      </c>
      <c r="AH37" s="14">
        <v>2</v>
      </c>
      <c r="AI37" s="14">
        <v>1</v>
      </c>
      <c r="AJ37" s="14">
        <v>1</v>
      </c>
      <c r="AK37" s="13" t="str">
        <f t="shared" ref="AK37:AK54" si="10">$H37</f>
        <v xml:space="preserve">    1. Alcides (Satélite Iris 1)</v>
      </c>
      <c r="AL37" s="14">
        <v>2</v>
      </c>
      <c r="AM37" s="14">
        <v>2</v>
      </c>
      <c r="AN37" s="14">
        <v>1</v>
      </c>
      <c r="AO37" s="14"/>
    </row>
    <row r="38" spans="1:41" x14ac:dyDescent="0.2">
      <c r="A38" t="s">
        <v>102</v>
      </c>
      <c r="B38" t="s">
        <v>106</v>
      </c>
      <c r="C38" s="9"/>
      <c r="D38" s="7"/>
      <c r="E38" s="7"/>
      <c r="F38" s="7"/>
      <c r="G38" s="8"/>
      <c r="H38" s="13" t="str">
        <f t="shared" ref="H38:H54" si="11">IF(AND(C36="p",E$4="SIM"),B36,"")</f>
        <v/>
      </c>
      <c r="I38" s="14"/>
      <c r="J38" s="14"/>
      <c r="K38" s="14"/>
      <c r="L38" s="14"/>
      <c r="M38" s="14"/>
      <c r="N38" s="14"/>
      <c r="O38" s="13" t="str">
        <f t="shared" si="6"/>
        <v/>
      </c>
      <c r="P38" s="14"/>
      <c r="Q38" s="14" t="s">
        <v>138</v>
      </c>
      <c r="R38" s="14" t="s">
        <v>138</v>
      </c>
      <c r="S38" s="13" t="str">
        <f t="shared" si="7"/>
        <v/>
      </c>
      <c r="T38" s="14"/>
      <c r="U38" s="14"/>
      <c r="V38" s="14"/>
      <c r="W38" s="14"/>
      <c r="X38" s="9"/>
      <c r="Y38" s="9"/>
      <c r="Z38" s="13" t="str">
        <f t="shared" si="8"/>
        <v/>
      </c>
      <c r="AA38" s="14"/>
      <c r="AB38" s="14"/>
      <c r="AC38" s="14"/>
      <c r="AD38" s="14"/>
      <c r="AE38" s="9"/>
      <c r="AF38" s="13" t="str">
        <f t="shared" si="9"/>
        <v/>
      </c>
      <c r="AG38" s="14"/>
      <c r="AH38" s="14"/>
      <c r="AI38" s="14"/>
      <c r="AJ38" s="14"/>
      <c r="AK38" s="13" t="str">
        <f t="shared" si="10"/>
        <v/>
      </c>
      <c r="AL38" s="14"/>
      <c r="AM38" s="14"/>
      <c r="AN38" s="14"/>
      <c r="AO38" s="14"/>
    </row>
    <row r="39" spans="1:41" x14ac:dyDescent="0.2">
      <c r="A39" t="s">
        <v>102</v>
      </c>
      <c r="B39" t="s">
        <v>107</v>
      </c>
      <c r="C39" s="9"/>
      <c r="D39" s="7"/>
      <c r="E39" s="7"/>
      <c r="F39" s="7"/>
      <c r="G39" s="8"/>
      <c r="H39" s="13" t="str">
        <f t="shared" si="11"/>
        <v xml:space="preserve">    3. Bia (Integração)</v>
      </c>
      <c r="I39" s="14">
        <v>2</v>
      </c>
      <c r="J39" s="14">
        <v>2</v>
      </c>
      <c r="K39" s="14">
        <v>2</v>
      </c>
      <c r="L39" s="14">
        <v>2</v>
      </c>
      <c r="M39" s="14">
        <v>2</v>
      </c>
      <c r="N39" s="14">
        <v>1</v>
      </c>
      <c r="O39" s="13" t="str">
        <f t="shared" si="6"/>
        <v xml:space="preserve">    3. Bia (Integração)</v>
      </c>
      <c r="P39" s="14">
        <v>2</v>
      </c>
      <c r="Q39" s="14">
        <v>2</v>
      </c>
      <c r="R39" s="14">
        <v>2</v>
      </c>
      <c r="S39" s="13" t="str">
        <f t="shared" si="7"/>
        <v xml:space="preserve">    3. Bia (Integração)</v>
      </c>
      <c r="T39" s="14">
        <v>2</v>
      </c>
      <c r="U39" s="14">
        <v>2</v>
      </c>
      <c r="V39" s="14">
        <v>2</v>
      </c>
      <c r="W39" s="14">
        <v>2</v>
      </c>
      <c r="X39" s="9">
        <v>2</v>
      </c>
      <c r="Y39" s="9">
        <v>2</v>
      </c>
      <c r="Z39" s="13" t="str">
        <f t="shared" si="8"/>
        <v xml:space="preserve">    3. Bia (Integração)</v>
      </c>
      <c r="AA39" s="14">
        <v>2</v>
      </c>
      <c r="AB39" s="14">
        <v>2</v>
      </c>
      <c r="AC39" s="14">
        <v>1</v>
      </c>
      <c r="AD39" s="14">
        <v>2</v>
      </c>
      <c r="AE39" s="9">
        <v>2</v>
      </c>
      <c r="AF39" s="13" t="str">
        <f t="shared" si="9"/>
        <v xml:space="preserve">    3. Bia (Integração)</v>
      </c>
      <c r="AG39" s="14">
        <v>2</v>
      </c>
      <c r="AH39" s="14">
        <v>2</v>
      </c>
      <c r="AI39" s="14">
        <v>1</v>
      </c>
      <c r="AJ39" s="14">
        <v>1</v>
      </c>
      <c r="AK39" s="13" t="str">
        <f t="shared" si="10"/>
        <v xml:space="preserve">    3. Bia (Integração)</v>
      </c>
      <c r="AL39" s="14">
        <v>2</v>
      </c>
      <c r="AM39" s="14">
        <v>2</v>
      </c>
      <c r="AN39" s="14">
        <v>2</v>
      </c>
      <c r="AO39" s="14"/>
    </row>
    <row r="40" spans="1:41" x14ac:dyDescent="0.2">
      <c r="A40" t="s">
        <v>102</v>
      </c>
      <c r="B40" t="s">
        <v>108</v>
      </c>
      <c r="C40" s="9"/>
      <c r="D40" s="7"/>
      <c r="E40" s="7"/>
      <c r="F40" s="7"/>
      <c r="G40" s="8"/>
      <c r="H40" s="13" t="str">
        <f t="shared" si="11"/>
        <v/>
      </c>
      <c r="I40" s="14"/>
      <c r="J40" s="14"/>
      <c r="K40" s="14"/>
      <c r="L40" s="14"/>
      <c r="M40" s="14"/>
      <c r="N40" s="14"/>
      <c r="O40" s="13" t="str">
        <f t="shared" si="6"/>
        <v/>
      </c>
      <c r="P40" s="14"/>
      <c r="Q40" s="14" t="s">
        <v>138</v>
      </c>
      <c r="R40" s="14" t="s">
        <v>138</v>
      </c>
      <c r="S40" s="13" t="str">
        <f t="shared" si="7"/>
        <v/>
      </c>
      <c r="T40" s="14"/>
      <c r="U40" s="14"/>
      <c r="V40" s="14"/>
      <c r="W40" s="14"/>
      <c r="X40" s="9"/>
      <c r="Y40" s="9"/>
      <c r="Z40" s="13" t="str">
        <f t="shared" si="8"/>
        <v/>
      </c>
      <c r="AA40" s="14"/>
      <c r="AB40" s="14"/>
      <c r="AC40" s="14"/>
      <c r="AD40" s="14"/>
      <c r="AE40" s="9"/>
      <c r="AF40" s="13" t="str">
        <f t="shared" si="9"/>
        <v/>
      </c>
      <c r="AG40" s="14"/>
      <c r="AH40" s="14"/>
      <c r="AI40" s="14"/>
      <c r="AJ40" s="14"/>
      <c r="AK40" s="13" t="str">
        <f t="shared" si="10"/>
        <v/>
      </c>
      <c r="AL40" s="14"/>
      <c r="AM40" s="14"/>
      <c r="AN40" s="14"/>
      <c r="AO40" s="14"/>
    </row>
    <row r="41" spans="1:41" x14ac:dyDescent="0.2">
      <c r="A41" t="s">
        <v>102</v>
      </c>
      <c r="B41" t="s">
        <v>109</v>
      </c>
      <c r="C41" s="9" t="s">
        <v>136</v>
      </c>
      <c r="D41" s="7"/>
      <c r="E41" s="7"/>
      <c r="F41" s="7"/>
      <c r="G41" s="8"/>
      <c r="H41" s="13" t="str">
        <f t="shared" si="11"/>
        <v/>
      </c>
      <c r="I41" s="14"/>
      <c r="J41" s="14"/>
      <c r="K41" s="14"/>
      <c r="L41" s="14"/>
      <c r="M41" s="14"/>
      <c r="N41" s="14"/>
      <c r="O41" s="13" t="str">
        <f t="shared" si="6"/>
        <v/>
      </c>
      <c r="P41" s="14"/>
      <c r="Q41" s="14" t="s">
        <v>138</v>
      </c>
      <c r="R41" s="14" t="s">
        <v>138</v>
      </c>
      <c r="S41" s="13" t="str">
        <f t="shared" si="7"/>
        <v/>
      </c>
      <c r="T41" s="14"/>
      <c r="U41" s="14"/>
      <c r="V41" s="14"/>
      <c r="W41" s="14"/>
      <c r="X41" s="9"/>
      <c r="Y41" s="9"/>
      <c r="Z41" s="13" t="str">
        <f t="shared" si="8"/>
        <v/>
      </c>
      <c r="AA41" s="14"/>
      <c r="AB41" s="14"/>
      <c r="AC41" s="14"/>
      <c r="AD41" s="14"/>
      <c r="AE41" s="9"/>
      <c r="AF41" s="13" t="str">
        <f t="shared" si="9"/>
        <v/>
      </c>
      <c r="AG41" s="14"/>
      <c r="AH41" s="14"/>
      <c r="AI41" s="14"/>
      <c r="AJ41" s="14"/>
      <c r="AK41" s="13" t="str">
        <f t="shared" si="10"/>
        <v/>
      </c>
      <c r="AL41" s="14"/>
      <c r="AM41" s="14"/>
      <c r="AN41" s="14"/>
      <c r="AO41" s="14"/>
    </row>
    <row r="42" spans="1:41" x14ac:dyDescent="0.2">
      <c r="A42" t="s">
        <v>102</v>
      </c>
      <c r="B42" t="s">
        <v>110</v>
      </c>
      <c r="C42" s="9"/>
      <c r="D42" s="7"/>
      <c r="E42" s="7"/>
      <c r="F42" s="7"/>
      <c r="G42" s="8"/>
      <c r="H42" s="13" t="str">
        <f t="shared" si="11"/>
        <v/>
      </c>
      <c r="I42" s="14"/>
      <c r="J42" s="14"/>
      <c r="K42" s="14"/>
      <c r="L42" s="14"/>
      <c r="M42" s="14"/>
      <c r="N42" s="14"/>
      <c r="O42" s="13" t="str">
        <f t="shared" si="6"/>
        <v/>
      </c>
      <c r="P42" s="14"/>
      <c r="Q42" s="14" t="s">
        <v>138</v>
      </c>
      <c r="R42" s="14" t="s">
        <v>138</v>
      </c>
      <c r="S42" s="13" t="str">
        <f t="shared" si="7"/>
        <v/>
      </c>
      <c r="T42" s="14"/>
      <c r="U42" s="14"/>
      <c r="V42" s="14"/>
      <c r="W42" s="14"/>
      <c r="X42" s="9"/>
      <c r="Y42" s="9"/>
      <c r="Z42" s="13" t="str">
        <f t="shared" si="8"/>
        <v/>
      </c>
      <c r="AA42" s="14"/>
      <c r="AB42" s="14"/>
      <c r="AC42" s="14"/>
      <c r="AD42" s="14"/>
      <c r="AE42" s="9"/>
      <c r="AF42" s="13" t="str">
        <f t="shared" si="9"/>
        <v/>
      </c>
      <c r="AG42" s="14"/>
      <c r="AH42" s="14"/>
      <c r="AI42" s="14"/>
      <c r="AJ42" s="14"/>
      <c r="AK42" s="13" t="str">
        <f t="shared" si="10"/>
        <v/>
      </c>
      <c r="AL42" s="14"/>
      <c r="AM42" s="14"/>
      <c r="AN42" s="14"/>
      <c r="AO42" s="14"/>
    </row>
    <row r="43" spans="1:41" x14ac:dyDescent="0.2">
      <c r="A43" t="s">
        <v>102</v>
      </c>
      <c r="B43" t="s">
        <v>111</v>
      </c>
      <c r="C43" s="9"/>
      <c r="D43" s="7"/>
      <c r="E43" s="7"/>
      <c r="F43" s="7"/>
      <c r="G43" s="8"/>
      <c r="H43" s="13" t="str">
        <f t="shared" si="11"/>
        <v xml:space="preserve">    7. Deka (Balão)</v>
      </c>
      <c r="I43" s="14">
        <v>2</v>
      </c>
      <c r="J43" s="14">
        <v>2</v>
      </c>
      <c r="K43" s="14">
        <v>2</v>
      </c>
      <c r="L43" s="14">
        <v>2</v>
      </c>
      <c r="M43" s="14">
        <v>2</v>
      </c>
      <c r="N43" s="14">
        <v>1</v>
      </c>
      <c r="O43" s="13" t="str">
        <f t="shared" si="6"/>
        <v xml:space="preserve">    7. Deka (Balão)</v>
      </c>
      <c r="P43" s="14">
        <v>2</v>
      </c>
      <c r="Q43" s="14">
        <v>2</v>
      </c>
      <c r="R43" s="14">
        <v>2</v>
      </c>
      <c r="S43" s="13" t="str">
        <f t="shared" si="7"/>
        <v xml:space="preserve">    7. Deka (Balão)</v>
      </c>
      <c r="T43" s="14">
        <v>2</v>
      </c>
      <c r="U43" s="14">
        <v>2</v>
      </c>
      <c r="V43" s="14">
        <v>2</v>
      </c>
      <c r="W43" s="14">
        <v>2</v>
      </c>
      <c r="X43" s="9">
        <v>2</v>
      </c>
      <c r="Y43" s="9">
        <v>2</v>
      </c>
      <c r="Z43" s="13" t="str">
        <f t="shared" si="8"/>
        <v xml:space="preserve">    7. Deka (Balão)</v>
      </c>
      <c r="AA43" s="14">
        <v>2</v>
      </c>
      <c r="AB43" s="14">
        <v>2</v>
      </c>
      <c r="AC43" s="14">
        <v>1</v>
      </c>
      <c r="AD43" s="14">
        <v>2</v>
      </c>
      <c r="AE43" s="9">
        <v>2</v>
      </c>
      <c r="AF43" s="13" t="str">
        <f t="shared" si="9"/>
        <v xml:space="preserve">    7. Deka (Balão)</v>
      </c>
      <c r="AG43" s="14">
        <v>2</v>
      </c>
      <c r="AH43" s="14">
        <v>2</v>
      </c>
      <c r="AI43" s="14">
        <v>1</v>
      </c>
      <c r="AJ43" s="14">
        <v>1</v>
      </c>
      <c r="AK43" s="13" t="str">
        <f t="shared" si="10"/>
        <v xml:space="preserve">    7. Deka (Balão)</v>
      </c>
      <c r="AL43" s="14">
        <v>2</v>
      </c>
      <c r="AM43" s="14">
        <v>2</v>
      </c>
      <c r="AN43" s="14">
        <v>1</v>
      </c>
      <c r="AO43" s="14"/>
    </row>
    <row r="44" spans="1:41" x14ac:dyDescent="0.2">
      <c r="A44" t="s">
        <v>102</v>
      </c>
      <c r="B44" t="s">
        <v>112</v>
      </c>
      <c r="C44" s="9"/>
      <c r="D44" s="7"/>
      <c r="E44" s="7"/>
      <c r="F44" s="7"/>
      <c r="G44" s="8"/>
      <c r="H44" s="13" t="str">
        <f t="shared" si="11"/>
        <v/>
      </c>
      <c r="I44" s="14"/>
      <c r="J44" s="14"/>
      <c r="K44" s="14"/>
      <c r="L44" s="14"/>
      <c r="M44" s="14"/>
      <c r="N44" s="14"/>
      <c r="O44" s="13" t="str">
        <f t="shared" si="6"/>
        <v/>
      </c>
      <c r="P44" s="14"/>
      <c r="Q44" s="14" t="s">
        <v>138</v>
      </c>
      <c r="R44" s="14" t="s">
        <v>138</v>
      </c>
      <c r="S44" s="13" t="str">
        <f t="shared" si="7"/>
        <v/>
      </c>
      <c r="T44" s="14"/>
      <c r="U44" s="14"/>
      <c r="V44" s="14"/>
      <c r="W44" s="14"/>
      <c r="X44" s="9"/>
      <c r="Y44" s="9"/>
      <c r="Z44" s="13" t="str">
        <f t="shared" si="8"/>
        <v/>
      </c>
      <c r="AA44" s="14"/>
      <c r="AB44" s="14"/>
      <c r="AC44" s="14"/>
      <c r="AD44" s="14"/>
      <c r="AE44" s="9"/>
      <c r="AF44" s="13" t="str">
        <f t="shared" si="9"/>
        <v/>
      </c>
      <c r="AG44" s="14"/>
      <c r="AH44" s="14"/>
      <c r="AI44" s="14"/>
      <c r="AJ44" s="14"/>
      <c r="AK44" s="13" t="str">
        <f t="shared" si="10"/>
        <v/>
      </c>
      <c r="AL44" s="14"/>
      <c r="AM44" s="14"/>
      <c r="AN44" s="14"/>
      <c r="AO44" s="14"/>
    </row>
    <row r="45" spans="1:41" x14ac:dyDescent="0.2">
      <c r="A45" t="s">
        <v>102</v>
      </c>
      <c r="B45" t="s">
        <v>113</v>
      </c>
      <c r="C45" s="9"/>
      <c r="D45" s="7"/>
      <c r="E45" s="7"/>
      <c r="F45" s="7"/>
      <c r="G45" s="8"/>
      <c r="H45" s="13" t="str">
        <f t="shared" si="11"/>
        <v/>
      </c>
      <c r="I45" s="14"/>
      <c r="J45" s="14"/>
      <c r="K45" s="14"/>
      <c r="L45" s="14"/>
      <c r="M45" s="14"/>
      <c r="N45" s="14"/>
      <c r="O45" s="13" t="str">
        <f t="shared" si="6"/>
        <v/>
      </c>
      <c r="P45" s="14"/>
      <c r="Q45" s="14" t="s">
        <v>138</v>
      </c>
      <c r="R45" s="14" t="s">
        <v>138</v>
      </c>
      <c r="S45" s="13" t="str">
        <f t="shared" si="7"/>
        <v/>
      </c>
      <c r="T45" s="14"/>
      <c r="U45" s="14"/>
      <c r="V45" s="14"/>
      <c r="W45" s="14"/>
      <c r="X45" s="9"/>
      <c r="Y45" s="9"/>
      <c r="Z45" s="13" t="str">
        <f t="shared" si="8"/>
        <v/>
      </c>
      <c r="AA45" s="14"/>
      <c r="AB45" s="14"/>
      <c r="AC45" s="14"/>
      <c r="AD45" s="14"/>
      <c r="AE45" s="9"/>
      <c r="AF45" s="13" t="str">
        <f t="shared" si="9"/>
        <v/>
      </c>
      <c r="AG45" s="14"/>
      <c r="AH45" s="14"/>
      <c r="AI45" s="14"/>
      <c r="AJ45" s="14"/>
      <c r="AK45" s="13" t="str">
        <f t="shared" si="10"/>
        <v/>
      </c>
      <c r="AL45" s="14"/>
      <c r="AM45" s="14"/>
      <c r="AN45" s="14"/>
      <c r="AO45" s="14"/>
    </row>
    <row r="46" spans="1:41" x14ac:dyDescent="0.2">
      <c r="A46" t="s">
        <v>102</v>
      </c>
      <c r="B46" t="s">
        <v>114</v>
      </c>
      <c r="C46" s="9" t="s">
        <v>136</v>
      </c>
      <c r="D46" s="7"/>
      <c r="E46" s="7"/>
      <c r="F46" s="7"/>
      <c r="G46" s="8"/>
      <c r="H46" s="13" t="str">
        <f t="shared" si="11"/>
        <v/>
      </c>
      <c r="I46" s="14"/>
      <c r="J46" s="14"/>
      <c r="K46" s="14"/>
      <c r="L46" s="14"/>
      <c r="M46" s="14"/>
      <c r="N46" s="14"/>
      <c r="O46" s="13" t="str">
        <f t="shared" si="6"/>
        <v/>
      </c>
      <c r="P46" s="14"/>
      <c r="Q46" s="14" t="s">
        <v>138</v>
      </c>
      <c r="R46" s="14" t="s">
        <v>138</v>
      </c>
      <c r="S46" s="13" t="str">
        <f t="shared" si="7"/>
        <v/>
      </c>
      <c r="T46" s="14"/>
      <c r="U46" s="14"/>
      <c r="V46" s="14"/>
      <c r="W46" s="14"/>
      <c r="X46" s="9"/>
      <c r="Y46" s="9"/>
      <c r="Z46" s="13" t="str">
        <f t="shared" si="8"/>
        <v/>
      </c>
      <c r="AA46" s="14"/>
      <c r="AB46" s="14"/>
      <c r="AC46" s="14"/>
      <c r="AD46" s="14"/>
      <c r="AE46" s="9"/>
      <c r="AF46" s="13" t="str">
        <f t="shared" si="9"/>
        <v/>
      </c>
      <c r="AG46" s="14"/>
      <c r="AH46" s="14"/>
      <c r="AI46" s="14"/>
      <c r="AJ46" s="14"/>
      <c r="AK46" s="13" t="str">
        <f t="shared" si="10"/>
        <v/>
      </c>
      <c r="AL46" s="14"/>
      <c r="AM46" s="14"/>
      <c r="AN46" s="14"/>
      <c r="AO46" s="14"/>
    </row>
    <row r="47" spans="1:41" x14ac:dyDescent="0.2">
      <c r="A47" t="s">
        <v>102</v>
      </c>
      <c r="B47" t="s">
        <v>115</v>
      </c>
      <c r="C47" s="9"/>
      <c r="D47" s="7"/>
      <c r="E47" s="7"/>
      <c r="F47" s="7"/>
      <c r="G47" s="8"/>
      <c r="H47" s="13" t="str">
        <f t="shared" si="11"/>
        <v/>
      </c>
      <c r="I47" s="14"/>
      <c r="J47" s="14"/>
      <c r="K47" s="14"/>
      <c r="L47" s="14"/>
      <c r="M47" s="14"/>
      <c r="N47" s="14"/>
      <c r="O47" s="13" t="str">
        <f t="shared" si="6"/>
        <v/>
      </c>
      <c r="P47" s="14"/>
      <c r="Q47" s="14" t="s">
        <v>138</v>
      </c>
      <c r="R47" s="14" t="s">
        <v>138</v>
      </c>
      <c r="S47" s="13" t="str">
        <f t="shared" si="7"/>
        <v/>
      </c>
      <c r="T47" s="14"/>
      <c r="U47" s="14"/>
      <c r="V47" s="14"/>
      <c r="W47" s="14"/>
      <c r="X47" s="9"/>
      <c r="Y47" s="9"/>
      <c r="Z47" s="13" t="str">
        <f t="shared" si="8"/>
        <v/>
      </c>
      <c r="AA47" s="14"/>
      <c r="AB47" s="14"/>
      <c r="AC47" s="14"/>
      <c r="AD47" s="14"/>
      <c r="AE47" s="9"/>
      <c r="AF47" s="13" t="str">
        <f t="shared" si="9"/>
        <v/>
      </c>
      <c r="AG47" s="14"/>
      <c r="AH47" s="14"/>
      <c r="AI47" s="14"/>
      <c r="AJ47" s="14"/>
      <c r="AK47" s="13" t="str">
        <f t="shared" si="10"/>
        <v/>
      </c>
      <c r="AL47" s="14"/>
      <c r="AM47" s="14"/>
      <c r="AN47" s="14"/>
      <c r="AO47" s="14"/>
    </row>
    <row r="48" spans="1:41" x14ac:dyDescent="0.2">
      <c r="A48" t="s">
        <v>102</v>
      </c>
      <c r="B48" t="s">
        <v>116</v>
      </c>
      <c r="C48" s="9" t="s">
        <v>136</v>
      </c>
      <c r="D48" s="7"/>
      <c r="E48" s="7"/>
      <c r="F48" s="7"/>
      <c r="G48" s="8"/>
      <c r="H48" s="13" t="str">
        <f t="shared" si="11"/>
        <v xml:space="preserve">    12. Luciana (Itajai)</v>
      </c>
      <c r="I48" s="14">
        <v>2</v>
      </c>
      <c r="J48" s="14">
        <v>2</v>
      </c>
      <c r="K48" s="14">
        <v>2</v>
      </c>
      <c r="L48" s="14">
        <v>2</v>
      </c>
      <c r="M48" s="14">
        <v>2</v>
      </c>
      <c r="N48" s="14">
        <v>1</v>
      </c>
      <c r="O48" s="13" t="str">
        <f t="shared" si="6"/>
        <v xml:space="preserve">    12. Luciana (Itajai)</v>
      </c>
      <c r="P48" s="14">
        <v>2</v>
      </c>
      <c r="Q48" s="14">
        <v>2</v>
      </c>
      <c r="R48" s="14">
        <v>2</v>
      </c>
      <c r="S48" s="13" t="str">
        <f t="shared" si="7"/>
        <v xml:space="preserve">    12. Luciana (Itajai)</v>
      </c>
      <c r="T48" s="14">
        <v>2</v>
      </c>
      <c r="U48" s="14">
        <v>2</v>
      </c>
      <c r="V48" s="14">
        <v>2</v>
      </c>
      <c r="W48" s="14">
        <v>2</v>
      </c>
      <c r="X48" s="9">
        <v>2</v>
      </c>
      <c r="Y48" s="9">
        <v>2</v>
      </c>
      <c r="Z48" s="13" t="str">
        <f t="shared" si="8"/>
        <v xml:space="preserve">    12. Luciana (Itajai)</v>
      </c>
      <c r="AA48" s="14">
        <v>2</v>
      </c>
      <c r="AB48" s="14">
        <v>2</v>
      </c>
      <c r="AC48" s="14">
        <v>1</v>
      </c>
      <c r="AD48" s="14">
        <v>2</v>
      </c>
      <c r="AE48" s="9">
        <v>2</v>
      </c>
      <c r="AF48" s="13" t="str">
        <f t="shared" si="9"/>
        <v xml:space="preserve">    12. Luciana (Itajai)</v>
      </c>
      <c r="AG48" s="14">
        <v>2</v>
      </c>
      <c r="AH48" s="14">
        <v>2</v>
      </c>
      <c r="AI48" s="14">
        <v>1</v>
      </c>
      <c r="AJ48" s="14">
        <v>1</v>
      </c>
      <c r="AK48" s="13" t="str">
        <f t="shared" si="10"/>
        <v xml:space="preserve">    12. Luciana (Itajai)</v>
      </c>
      <c r="AL48" s="14">
        <v>2</v>
      </c>
      <c r="AM48" s="14">
        <v>2</v>
      </c>
      <c r="AN48" s="14">
        <v>2</v>
      </c>
      <c r="AO48" s="14"/>
    </row>
    <row r="49" spans="1:41" x14ac:dyDescent="0.2">
      <c r="A49" t="s">
        <v>102</v>
      </c>
      <c r="B49" t="s">
        <v>117</v>
      </c>
      <c r="C49" s="9"/>
      <c r="D49" s="7"/>
      <c r="E49" s="7"/>
      <c r="F49" s="7"/>
      <c r="G49" s="8"/>
      <c r="H49" s="13" t="str">
        <f t="shared" si="11"/>
        <v/>
      </c>
      <c r="I49" s="14"/>
      <c r="J49" s="14"/>
      <c r="K49" s="14"/>
      <c r="L49" s="14"/>
      <c r="M49" s="14"/>
      <c r="N49" s="14"/>
      <c r="O49" s="13" t="str">
        <f t="shared" si="6"/>
        <v/>
      </c>
      <c r="P49" s="14"/>
      <c r="Q49" s="14" t="s">
        <v>138</v>
      </c>
      <c r="R49" s="14" t="s">
        <v>138</v>
      </c>
      <c r="S49" s="13" t="str">
        <f t="shared" si="7"/>
        <v/>
      </c>
      <c r="T49" s="14"/>
      <c r="U49" s="14"/>
      <c r="V49" s="14"/>
      <c r="W49" s="14"/>
      <c r="X49" s="9"/>
      <c r="Y49" s="9"/>
      <c r="Z49" s="13" t="str">
        <f t="shared" si="8"/>
        <v/>
      </c>
      <c r="AA49" s="14"/>
      <c r="AB49" s="14"/>
      <c r="AC49" s="14"/>
      <c r="AD49" s="14"/>
      <c r="AE49" s="9"/>
      <c r="AF49" s="13" t="str">
        <f t="shared" si="9"/>
        <v/>
      </c>
      <c r="AG49" s="14"/>
      <c r="AH49" s="14"/>
      <c r="AI49" s="14"/>
      <c r="AJ49" s="14"/>
      <c r="AK49" s="13" t="str">
        <f t="shared" si="10"/>
        <v/>
      </c>
      <c r="AL49" s="14"/>
      <c r="AM49" s="14"/>
      <c r="AN49" s="14"/>
      <c r="AO49" s="14"/>
    </row>
    <row r="50" spans="1:41" x14ac:dyDescent="0.2">
      <c r="A50" t="s">
        <v>102</v>
      </c>
      <c r="B50" t="s">
        <v>118</v>
      </c>
      <c r="C50" s="9" t="s">
        <v>136</v>
      </c>
      <c r="D50" s="7"/>
      <c r="E50" s="7"/>
      <c r="F50" s="7"/>
      <c r="G50" s="8"/>
      <c r="H50" s="13" t="str">
        <f t="shared" si="11"/>
        <v xml:space="preserve">    14. Maria Ferreira (Ipaussurama)</v>
      </c>
      <c r="I50" s="14">
        <v>2</v>
      </c>
      <c r="J50" s="14">
        <v>2</v>
      </c>
      <c r="K50" s="14">
        <v>2</v>
      </c>
      <c r="L50" s="14">
        <v>2</v>
      </c>
      <c r="M50" s="14">
        <v>2</v>
      </c>
      <c r="N50" s="14">
        <v>1</v>
      </c>
      <c r="O50" s="13" t="str">
        <f t="shared" si="6"/>
        <v xml:space="preserve">    14. Maria Ferreira (Ipaussurama)</v>
      </c>
      <c r="P50" s="14">
        <v>2</v>
      </c>
      <c r="Q50" s="14">
        <v>2</v>
      </c>
      <c r="R50" s="14">
        <v>2</v>
      </c>
      <c r="S50" s="13" t="str">
        <f t="shared" si="7"/>
        <v xml:space="preserve">    14. Maria Ferreira (Ipaussurama)</v>
      </c>
      <c r="T50" s="14">
        <v>2</v>
      </c>
      <c r="U50" s="14">
        <v>2</v>
      </c>
      <c r="V50" s="14">
        <v>2</v>
      </c>
      <c r="W50" s="14">
        <v>2</v>
      </c>
      <c r="X50" s="9">
        <v>2</v>
      </c>
      <c r="Y50" s="9">
        <v>2</v>
      </c>
      <c r="Z50" s="13" t="str">
        <f t="shared" si="8"/>
        <v xml:space="preserve">    14. Maria Ferreira (Ipaussurama)</v>
      </c>
      <c r="AA50" s="14">
        <v>2</v>
      </c>
      <c r="AB50" s="14">
        <v>2</v>
      </c>
      <c r="AC50" s="14">
        <v>1</v>
      </c>
      <c r="AD50" s="14">
        <v>2</v>
      </c>
      <c r="AE50" s="9">
        <v>2</v>
      </c>
      <c r="AF50" s="13" t="str">
        <f t="shared" si="9"/>
        <v xml:space="preserve">    14. Maria Ferreira (Ipaussurama)</v>
      </c>
      <c r="AG50" s="14">
        <v>2</v>
      </c>
      <c r="AH50" s="14">
        <v>2</v>
      </c>
      <c r="AI50" s="14">
        <v>1</v>
      </c>
      <c r="AJ50" s="14">
        <v>1</v>
      </c>
      <c r="AK50" s="13" t="str">
        <f t="shared" si="10"/>
        <v xml:space="preserve">    14. Maria Ferreira (Ipaussurama)</v>
      </c>
      <c r="AL50" s="14">
        <v>2</v>
      </c>
      <c r="AM50" s="14">
        <v>2</v>
      </c>
      <c r="AN50" s="14">
        <v>1</v>
      </c>
      <c r="AO50" s="14"/>
    </row>
    <row r="51" spans="1:41" x14ac:dyDescent="0.2">
      <c r="A51" t="s">
        <v>102</v>
      </c>
      <c r="B51" t="s">
        <v>119</v>
      </c>
      <c r="C51" s="9" t="s">
        <v>136</v>
      </c>
      <c r="D51" s="7"/>
      <c r="E51" s="7"/>
      <c r="F51" s="7"/>
      <c r="G51" s="8"/>
      <c r="H51" s="13" t="str">
        <f t="shared" si="11"/>
        <v/>
      </c>
      <c r="I51" s="14"/>
      <c r="J51" s="14"/>
      <c r="K51" s="14"/>
      <c r="L51" s="14"/>
      <c r="M51" s="14"/>
      <c r="N51" s="14"/>
      <c r="O51" s="13" t="str">
        <f t="shared" si="6"/>
        <v/>
      </c>
      <c r="P51" s="14"/>
      <c r="Q51" s="14"/>
      <c r="R51" s="14"/>
      <c r="S51" s="13" t="str">
        <f t="shared" si="7"/>
        <v/>
      </c>
      <c r="T51" s="14"/>
      <c r="U51" s="14"/>
      <c r="V51" s="14"/>
      <c r="W51" s="14"/>
      <c r="X51" s="9"/>
      <c r="Y51" s="9"/>
      <c r="Z51" s="13" t="str">
        <f t="shared" si="8"/>
        <v/>
      </c>
      <c r="AA51" s="14"/>
      <c r="AB51" s="14"/>
      <c r="AC51" s="14"/>
      <c r="AD51" s="14"/>
      <c r="AE51" s="9"/>
      <c r="AF51" s="13" t="str">
        <f t="shared" si="9"/>
        <v/>
      </c>
      <c r="AG51" s="14"/>
      <c r="AH51" s="14"/>
      <c r="AI51" s="14"/>
      <c r="AJ51" s="14"/>
      <c r="AK51" s="13" t="str">
        <f t="shared" si="10"/>
        <v/>
      </c>
      <c r="AL51" s="14"/>
      <c r="AM51" s="14"/>
      <c r="AN51" s="14"/>
      <c r="AO51" s="8"/>
    </row>
    <row r="52" spans="1:41" x14ac:dyDescent="0.2">
      <c r="A52" t="s">
        <v>102</v>
      </c>
      <c r="B52" t="s">
        <v>120</v>
      </c>
      <c r="C52" s="9" t="s">
        <v>136</v>
      </c>
      <c r="D52" s="7"/>
      <c r="E52" s="7"/>
      <c r="F52" s="7"/>
      <c r="G52" s="8"/>
      <c r="H52" s="13" t="str">
        <f t="shared" si="11"/>
        <v xml:space="preserve">    16. Neide (Balão)</v>
      </c>
      <c r="I52" s="14">
        <v>2</v>
      </c>
      <c r="J52" s="14">
        <v>2</v>
      </c>
      <c r="K52" s="14">
        <v>2</v>
      </c>
      <c r="L52" s="14">
        <v>2</v>
      </c>
      <c r="M52" s="14">
        <v>2</v>
      </c>
      <c r="N52" s="14">
        <v>1</v>
      </c>
      <c r="O52" s="13" t="str">
        <f t="shared" si="6"/>
        <v xml:space="preserve">    16. Neide (Balão)</v>
      </c>
      <c r="P52" s="14">
        <v>2</v>
      </c>
      <c r="Q52" s="14">
        <v>2</v>
      </c>
      <c r="R52" s="14">
        <v>2</v>
      </c>
      <c r="S52" s="13" t="str">
        <f t="shared" si="7"/>
        <v xml:space="preserve">    16. Neide (Balão)</v>
      </c>
      <c r="T52" s="14">
        <v>2</v>
      </c>
      <c r="U52" s="14">
        <v>2</v>
      </c>
      <c r="V52" s="14">
        <v>2</v>
      </c>
      <c r="W52" s="14">
        <v>2</v>
      </c>
      <c r="X52" s="9">
        <v>2</v>
      </c>
      <c r="Y52" s="9">
        <v>2</v>
      </c>
      <c r="Z52" s="13" t="str">
        <f t="shared" si="8"/>
        <v xml:space="preserve">    16. Neide (Balão)</v>
      </c>
      <c r="AA52" s="14">
        <v>2</v>
      </c>
      <c r="AB52" s="14">
        <v>2</v>
      </c>
      <c r="AC52" s="14">
        <v>1</v>
      </c>
      <c r="AD52" s="14">
        <v>2</v>
      </c>
      <c r="AE52" s="9">
        <v>2</v>
      </c>
      <c r="AF52" s="13" t="str">
        <f t="shared" si="9"/>
        <v xml:space="preserve">    16. Neide (Balão)</v>
      </c>
      <c r="AG52" s="14">
        <v>2</v>
      </c>
      <c r="AH52" s="14">
        <v>2</v>
      </c>
      <c r="AI52" s="14">
        <v>1</v>
      </c>
      <c r="AJ52" s="14">
        <v>1</v>
      </c>
      <c r="AK52" s="13" t="str">
        <f t="shared" si="10"/>
        <v xml:space="preserve">    16. Neide (Balão)</v>
      </c>
      <c r="AL52" s="14">
        <v>2</v>
      </c>
      <c r="AM52" s="14">
        <v>2</v>
      </c>
      <c r="AN52" s="14">
        <v>1</v>
      </c>
      <c r="AO52" s="8"/>
    </row>
    <row r="53" spans="1:41" x14ac:dyDescent="0.2">
      <c r="A53" t="s">
        <v>121</v>
      </c>
      <c r="B53" t="s">
        <v>122</v>
      </c>
      <c r="C53" s="9" t="s">
        <v>134</v>
      </c>
      <c r="D53" s="7"/>
      <c r="E53" s="7"/>
      <c r="F53" s="7"/>
      <c r="G53" s="8"/>
      <c r="H53" s="13" t="str">
        <f t="shared" si="11"/>
        <v xml:space="preserve">    17. Paulinho (Campina)</v>
      </c>
      <c r="I53" s="14">
        <v>1</v>
      </c>
      <c r="J53" s="14">
        <v>2</v>
      </c>
      <c r="K53" s="14">
        <v>2</v>
      </c>
      <c r="L53" s="14">
        <v>2</v>
      </c>
      <c r="M53" s="14">
        <v>2</v>
      </c>
      <c r="N53" s="14">
        <v>1</v>
      </c>
      <c r="O53" s="13" t="str">
        <f t="shared" si="6"/>
        <v xml:space="preserve">    17. Paulinho (Campina)</v>
      </c>
      <c r="P53" s="14">
        <v>1</v>
      </c>
      <c r="Q53" s="14">
        <v>2</v>
      </c>
      <c r="R53" s="14">
        <v>2</v>
      </c>
      <c r="S53" s="13" t="str">
        <f t="shared" si="7"/>
        <v xml:space="preserve">    17. Paulinho (Campina)</v>
      </c>
      <c r="T53" s="14">
        <v>2</v>
      </c>
      <c r="U53" s="14">
        <v>2</v>
      </c>
      <c r="V53" s="14">
        <v>2</v>
      </c>
      <c r="W53" s="14">
        <v>2</v>
      </c>
      <c r="X53" s="9">
        <v>2</v>
      </c>
      <c r="Y53" s="9">
        <v>2</v>
      </c>
      <c r="Z53" s="13" t="str">
        <f t="shared" si="8"/>
        <v xml:space="preserve">    17. Paulinho (Campina)</v>
      </c>
      <c r="AA53" s="14">
        <v>2</v>
      </c>
      <c r="AB53" s="14">
        <v>2</v>
      </c>
      <c r="AC53" s="14">
        <v>1</v>
      </c>
      <c r="AD53" s="14">
        <v>2</v>
      </c>
      <c r="AE53" s="9">
        <v>2</v>
      </c>
      <c r="AF53" s="13" t="str">
        <f t="shared" si="9"/>
        <v xml:space="preserve">    17. Paulinho (Campina)</v>
      </c>
      <c r="AG53" s="14">
        <v>2</v>
      </c>
      <c r="AH53" s="14">
        <v>2</v>
      </c>
      <c r="AI53" s="14">
        <v>1</v>
      </c>
      <c r="AJ53" s="14">
        <v>1</v>
      </c>
      <c r="AK53" s="13" t="str">
        <f t="shared" si="10"/>
        <v xml:space="preserve">    17. Paulinho (Campina)</v>
      </c>
      <c r="AL53" s="14">
        <v>2</v>
      </c>
      <c r="AM53" s="14">
        <v>2</v>
      </c>
      <c r="AN53" s="14">
        <v>1</v>
      </c>
      <c r="AO53" s="8"/>
    </row>
    <row r="54" spans="1:41" x14ac:dyDescent="0.2">
      <c r="A54" t="s">
        <v>121</v>
      </c>
      <c r="B54" t="s">
        <v>123</v>
      </c>
      <c r="C54" s="9"/>
      <c r="D54" s="7"/>
      <c r="E54" s="7"/>
      <c r="F54" s="7"/>
      <c r="G54" s="8"/>
      <c r="H54" s="13" t="str">
        <f t="shared" si="11"/>
        <v xml:space="preserve">    18. Zezé (Integração)</v>
      </c>
      <c r="I54" s="14">
        <v>1</v>
      </c>
      <c r="J54" s="14">
        <v>2</v>
      </c>
      <c r="K54" s="14">
        <v>2</v>
      </c>
      <c r="L54" s="14">
        <v>2</v>
      </c>
      <c r="M54" s="14">
        <v>2</v>
      </c>
      <c r="N54" s="14">
        <v>1</v>
      </c>
      <c r="O54" s="13" t="str">
        <f t="shared" si="6"/>
        <v xml:space="preserve">    18. Zezé (Integração)</v>
      </c>
      <c r="P54" s="14">
        <v>2</v>
      </c>
      <c r="Q54" s="14">
        <v>2</v>
      </c>
      <c r="R54" s="14">
        <v>2</v>
      </c>
      <c r="S54" s="13" t="str">
        <f t="shared" si="7"/>
        <v xml:space="preserve">    18. Zezé (Integração)</v>
      </c>
      <c r="T54" s="14">
        <v>2</v>
      </c>
      <c r="U54" s="14">
        <v>2</v>
      </c>
      <c r="V54" s="14">
        <v>2</v>
      </c>
      <c r="W54" s="14">
        <v>2</v>
      </c>
      <c r="X54" s="9">
        <v>2</v>
      </c>
      <c r="Y54" s="9">
        <v>2</v>
      </c>
      <c r="Z54" s="13" t="str">
        <f t="shared" si="8"/>
        <v xml:space="preserve">    18. Zezé (Integração)</v>
      </c>
      <c r="AA54" s="14">
        <v>2</v>
      </c>
      <c r="AB54" s="14">
        <v>2</v>
      </c>
      <c r="AC54" s="14">
        <v>1</v>
      </c>
      <c r="AD54" s="14">
        <v>2</v>
      </c>
      <c r="AE54" s="9">
        <v>2</v>
      </c>
      <c r="AF54" s="13" t="str">
        <f t="shared" si="9"/>
        <v xml:space="preserve">    18. Zezé (Integração)</v>
      </c>
      <c r="AG54" s="14">
        <v>2</v>
      </c>
      <c r="AH54" s="14">
        <v>2</v>
      </c>
      <c r="AI54" s="14">
        <v>1</v>
      </c>
      <c r="AJ54" s="14">
        <v>1</v>
      </c>
      <c r="AK54" s="13" t="str">
        <f t="shared" si="10"/>
        <v xml:space="preserve">    18. Zezé (Integração)</v>
      </c>
      <c r="AL54" s="14">
        <v>2</v>
      </c>
      <c r="AM54" s="14">
        <v>2</v>
      </c>
      <c r="AN54" s="14">
        <v>1</v>
      </c>
      <c r="AO54" s="8"/>
    </row>
    <row r="55" spans="1:41" x14ac:dyDescent="0.2">
      <c r="A55" t="s">
        <v>121</v>
      </c>
      <c r="B55" t="s">
        <v>124</v>
      </c>
      <c r="C55" s="9"/>
      <c r="D55" s="7"/>
      <c r="E55" s="7"/>
      <c r="F55" s="7"/>
      <c r="G55" s="8"/>
      <c r="H55" s="8" t="s">
        <v>125</v>
      </c>
      <c r="I55" s="8">
        <f t="shared" ref="I55:N55" si="12">COUNTIF(I$5:I$50,"1")</f>
        <v>20</v>
      </c>
      <c r="J55" s="8">
        <f t="shared" si="12"/>
        <v>0</v>
      </c>
      <c r="K55" s="8">
        <f t="shared" si="12"/>
        <v>0</v>
      </c>
      <c r="L55" s="8">
        <f t="shared" si="12"/>
        <v>0</v>
      </c>
      <c r="M55" s="8">
        <f t="shared" si="12"/>
        <v>0</v>
      </c>
      <c r="N55" s="8">
        <f t="shared" si="12"/>
        <v>24</v>
      </c>
      <c r="O55" s="8"/>
      <c r="P55" s="8">
        <f>COUNTIF(P$5:P$50,"1")</f>
        <v>21</v>
      </c>
      <c r="Q55" s="8">
        <f>COUNTIF(Q$5:Q$50,"1")</f>
        <v>0</v>
      </c>
      <c r="R55" s="8">
        <f>COUNTIF(R$5:R$50,"1")</f>
        <v>0</v>
      </c>
      <c r="S55" s="8"/>
      <c r="T55" s="8">
        <f t="shared" ref="T55:Y55" si="13">COUNTIF(T$5:T$50,"1")</f>
        <v>0</v>
      </c>
      <c r="U55" s="8">
        <f t="shared" si="13"/>
        <v>0</v>
      </c>
      <c r="V55" s="8">
        <f t="shared" si="13"/>
        <v>0</v>
      </c>
      <c r="W55" s="8">
        <f t="shared" si="13"/>
        <v>0</v>
      </c>
      <c r="X55" s="8">
        <f t="shared" si="13"/>
        <v>11</v>
      </c>
      <c r="Y55" s="8">
        <f t="shared" si="13"/>
        <v>1</v>
      </c>
      <c r="Z55" s="8"/>
      <c r="AA55" s="8">
        <f>COUNTIF(AA$5:AA$50,"1")</f>
        <v>0</v>
      </c>
      <c r="AB55" s="8">
        <f>COUNTIF(AB$5:AB$50,"1")</f>
        <v>0</v>
      </c>
      <c r="AC55" s="8">
        <f>COUNTIF(AC$5:AC$50,"1")</f>
        <v>24</v>
      </c>
      <c r="AD55" s="8">
        <f>COUNTIF(AD$5:AD$50,"1")</f>
        <v>0</v>
      </c>
      <c r="AE55" s="8">
        <f>COUNTIF(AE$5:AE$50,"1")</f>
        <v>0</v>
      </c>
      <c r="AF55" s="8"/>
      <c r="AG55" s="8">
        <f>COUNTIF(AG$5:AG$50,"1")</f>
        <v>0</v>
      </c>
      <c r="AH55" s="8">
        <f>COUNTIF(AH$5:AH$50,"1")</f>
        <v>0</v>
      </c>
      <c r="AI55" s="8">
        <f>COUNTIF(AI$5:AI$50,"1")</f>
        <v>27</v>
      </c>
      <c r="AJ55" s="8">
        <f>COUNTIF(AJ$5:AJ$50,"1")</f>
        <v>26</v>
      </c>
      <c r="AK55" s="8"/>
      <c r="AL55" s="8">
        <f>COUNTIF(AL$5:AL$50,"1")</f>
        <v>0</v>
      </c>
      <c r="AM55" s="8">
        <f>COUNTIF(AM$5:AM$50,"1")</f>
        <v>0</v>
      </c>
      <c r="AN55" s="8">
        <f>COUNTIF(AN$5:AN$50,"1")</f>
        <v>23</v>
      </c>
      <c r="AO55" s="5"/>
    </row>
    <row r="56" spans="1:41" x14ac:dyDescent="0.2">
      <c r="A56" t="s">
        <v>121</v>
      </c>
      <c r="B56" t="s">
        <v>126</v>
      </c>
      <c r="C56" s="9"/>
      <c r="D56" s="7"/>
      <c r="E56" s="7"/>
      <c r="F56" s="7"/>
      <c r="G56" s="8"/>
      <c r="H56" s="8" t="s">
        <v>127</v>
      </c>
      <c r="I56" s="8">
        <f t="shared" ref="I56:N56" si="14">COUNTIF(I$5:I$50,"2")</f>
        <v>9</v>
      </c>
      <c r="J56" s="8">
        <f t="shared" si="14"/>
        <v>29</v>
      </c>
      <c r="K56" s="8">
        <f t="shared" si="14"/>
        <v>29</v>
      </c>
      <c r="L56" s="8">
        <f t="shared" si="14"/>
        <v>29</v>
      </c>
      <c r="M56" s="8">
        <f t="shared" si="14"/>
        <v>29</v>
      </c>
      <c r="N56" s="8">
        <f t="shared" si="14"/>
        <v>4</v>
      </c>
      <c r="O56" s="8"/>
      <c r="P56" s="8">
        <f>COUNTIF(P$5:P$50,"2")</f>
        <v>7</v>
      </c>
      <c r="Q56" s="8">
        <f>COUNTIF(Q$5:Q$50,"2")</f>
        <v>29</v>
      </c>
      <c r="R56" s="8">
        <f>COUNTIF(R$5:R$50,"2")</f>
        <v>29</v>
      </c>
      <c r="S56" s="8"/>
      <c r="T56" s="8">
        <f t="shared" ref="T56:Y56" si="15">COUNTIF(T$5:T$50,"2")</f>
        <v>29</v>
      </c>
      <c r="U56" s="8">
        <f t="shared" si="15"/>
        <v>29</v>
      </c>
      <c r="V56" s="8">
        <f t="shared" si="15"/>
        <v>29</v>
      </c>
      <c r="W56" s="8">
        <f t="shared" si="15"/>
        <v>29</v>
      </c>
      <c r="X56" s="8">
        <f t="shared" si="15"/>
        <v>17</v>
      </c>
      <c r="Y56" s="8">
        <f t="shared" si="15"/>
        <v>28</v>
      </c>
      <c r="Z56" s="8"/>
      <c r="AA56" s="8">
        <f>COUNTIF(AA$5:AA$50,"2")</f>
        <v>29</v>
      </c>
      <c r="AB56" s="8">
        <f>COUNTIF(AB$5:AB$50,"2")</f>
        <v>29</v>
      </c>
      <c r="AC56" s="8">
        <f>COUNTIF(AC$5:AC$50,"2")</f>
        <v>4</v>
      </c>
      <c r="AD56" s="8">
        <f>COUNTIF(AD$5:AD$50,"2")</f>
        <v>28</v>
      </c>
      <c r="AE56" s="8">
        <f>COUNTIF(AE$5:AE$50,"2")</f>
        <v>28</v>
      </c>
      <c r="AF56" s="8"/>
      <c r="AG56" s="8">
        <f>COUNTIF(AG$5:AG$50,"2")</f>
        <v>28</v>
      </c>
      <c r="AH56" s="8">
        <f>COUNTIF(AH$5:AH$50,"2")</f>
        <v>28</v>
      </c>
      <c r="AI56" s="8">
        <f>COUNTIF(AI$5:AI$50,"2")</f>
        <v>0</v>
      </c>
      <c r="AJ56" s="8">
        <f>COUNTIF(AJ$5:AJ$50,"2")</f>
        <v>1</v>
      </c>
      <c r="AK56" s="8"/>
      <c r="AL56" s="8">
        <f>COUNTIF(AL$5:AL$50,"2")</f>
        <v>27</v>
      </c>
      <c r="AM56" s="8">
        <f>COUNTIF(AM$5:AM$50,"2")</f>
        <v>27</v>
      </c>
      <c r="AN56" s="8">
        <f>COUNTIF(AN$5:AN$50,"2")</f>
        <v>4</v>
      </c>
      <c r="AO56" s="5"/>
    </row>
    <row r="57" spans="1:41" x14ac:dyDescent="0.2">
      <c r="A57" s="7" t="s">
        <v>128</v>
      </c>
      <c r="B57" s="9" t="s">
        <v>135</v>
      </c>
      <c r="C57" t="str">
        <f>IF(ISBLANK(B57),"","p")</f>
        <v>p</v>
      </c>
      <c r="D57" s="7"/>
      <c r="E57" s="7"/>
      <c r="F57" s="7"/>
      <c r="G57" s="8"/>
      <c r="H57" s="8" t="s">
        <v>129</v>
      </c>
      <c r="I57" s="8">
        <f t="shared" ref="I57:N57" si="16">COUNTIF(I$3:I$50,"a")</f>
        <v>0</v>
      </c>
      <c r="J57" s="8">
        <f t="shared" si="16"/>
        <v>0</v>
      </c>
      <c r="K57" s="8">
        <f t="shared" si="16"/>
        <v>0</v>
      </c>
      <c r="L57" s="8">
        <f t="shared" si="16"/>
        <v>0</v>
      </c>
      <c r="M57" s="8">
        <f t="shared" si="16"/>
        <v>0</v>
      </c>
      <c r="N57" s="8">
        <f t="shared" si="16"/>
        <v>1</v>
      </c>
      <c r="O57" s="8"/>
      <c r="P57" s="8">
        <f>COUNTIF(P$3:P$50,"a")</f>
        <v>1</v>
      </c>
      <c r="Q57" s="8">
        <f>COUNTIF(Q$3:Q$50,"a")</f>
        <v>0</v>
      </c>
      <c r="R57" s="8">
        <f>COUNTIF(R$3:R$50,"a")</f>
        <v>0</v>
      </c>
      <c r="S57" s="8"/>
      <c r="T57" s="8">
        <f t="shared" ref="T57:Y57" si="17">COUNTIF(T$3:T$50,"a")</f>
        <v>0</v>
      </c>
      <c r="U57" s="8">
        <f t="shared" si="17"/>
        <v>0</v>
      </c>
      <c r="V57" s="8">
        <f t="shared" si="17"/>
        <v>0</v>
      </c>
      <c r="W57" s="8">
        <f t="shared" si="17"/>
        <v>0</v>
      </c>
      <c r="X57" s="8">
        <f t="shared" si="17"/>
        <v>1</v>
      </c>
      <c r="Y57" s="8">
        <f t="shared" si="17"/>
        <v>0</v>
      </c>
      <c r="Z57" s="8"/>
      <c r="AA57" s="8">
        <f>COUNTIF(AA$3:AA$50,"a")</f>
        <v>0</v>
      </c>
      <c r="AB57" s="8">
        <f>COUNTIF(AB$3:AB$50,"a")</f>
        <v>0</v>
      </c>
      <c r="AC57" s="8">
        <f>COUNTIF(AC$3:AC$50,"a")</f>
        <v>0</v>
      </c>
      <c r="AD57" s="8">
        <f>COUNTIF(AD$3:AD$50,"a")</f>
        <v>0</v>
      </c>
      <c r="AE57" s="8">
        <f>COUNTIF(AE$3:AE$50,"a")</f>
        <v>0</v>
      </c>
      <c r="AF57" s="8"/>
      <c r="AG57" s="8">
        <f>COUNTIF(AG$3:AG$50,"a")</f>
        <v>0</v>
      </c>
      <c r="AH57" s="8">
        <f>COUNTIF(AH$3:AH$50,"a")</f>
        <v>0</v>
      </c>
      <c r="AI57" s="8">
        <f>COUNTIF(AI$3:AI$50,"a")</f>
        <v>0</v>
      </c>
      <c r="AJ57" s="8">
        <f>COUNTIF(AJ$3:AJ$50,"a")</f>
        <v>0</v>
      </c>
      <c r="AK57" s="8"/>
      <c r="AL57" s="8">
        <f>COUNTIF(AL$3:AL$50,"a")</f>
        <v>0</v>
      </c>
      <c r="AM57" s="8">
        <f>COUNTIF(AM$3:AM$50,"a")</f>
        <v>0</v>
      </c>
      <c r="AN57" s="8">
        <f>COUNTIF(AN$3:AN$50,"a")</f>
        <v>0</v>
      </c>
      <c r="AO57" s="5"/>
    </row>
    <row r="58" spans="1:41" x14ac:dyDescent="0.2">
      <c r="A58" s="7" t="s">
        <v>128</v>
      </c>
      <c r="B58" s="9" t="s">
        <v>139</v>
      </c>
      <c r="C58" t="s">
        <v>136</v>
      </c>
      <c r="D58" s="7"/>
      <c r="E58" s="7"/>
      <c r="F58" s="7"/>
      <c r="G58" s="8"/>
      <c r="H58" s="8" t="s">
        <v>130</v>
      </c>
      <c r="I58" s="8" t="str">
        <f t="shared" ref="I58:N58" si="18">IF(I55&lt;I56,$H56,$H55)</f>
        <v>Texto original</v>
      </c>
      <c r="J58" s="8" t="str">
        <f t="shared" si="18"/>
        <v>Texto alternativo</v>
      </c>
      <c r="K58" s="8" t="str">
        <f t="shared" si="18"/>
        <v>Texto alternativo</v>
      </c>
      <c r="L58" s="8" t="str">
        <f t="shared" si="18"/>
        <v>Texto alternativo</v>
      </c>
      <c r="M58" s="8" t="str">
        <f t="shared" si="18"/>
        <v>Texto alternativo</v>
      </c>
      <c r="N58" s="8" t="str">
        <f t="shared" si="18"/>
        <v>Texto original</v>
      </c>
      <c r="O58" s="8"/>
      <c r="P58" s="8" t="str">
        <f>IF(P55&lt;P56,$H56,$H55)</f>
        <v>Texto original</v>
      </c>
      <c r="Q58" s="8" t="str">
        <f>IF(Q55&lt;Q56,$H56,$H55)</f>
        <v>Texto alternativo</v>
      </c>
      <c r="R58" s="8" t="str">
        <f>IF(R55&lt;R56,$H56,$H55)</f>
        <v>Texto alternativo</v>
      </c>
      <c r="S58" s="8"/>
      <c r="T58" s="8" t="str">
        <f t="shared" ref="T58:Y58" si="19">IF(T55&lt;T56,$H56,$H55)</f>
        <v>Texto alternativo</v>
      </c>
      <c r="U58" s="8" t="str">
        <f t="shared" si="19"/>
        <v>Texto alternativo</v>
      </c>
      <c r="V58" s="8" t="str">
        <f t="shared" si="19"/>
        <v>Texto alternativo</v>
      </c>
      <c r="W58" s="8" t="str">
        <f t="shared" si="19"/>
        <v>Texto alternativo</v>
      </c>
      <c r="X58" s="8" t="str">
        <f t="shared" si="19"/>
        <v>Texto alternativo</v>
      </c>
      <c r="Y58" s="8" t="str">
        <f t="shared" si="19"/>
        <v>Texto alternativo</v>
      </c>
      <c r="Z58" s="8"/>
      <c r="AA58" s="8" t="str">
        <f>IF(AA55&lt;AA56,$H56,$H55)</f>
        <v>Texto alternativo</v>
      </c>
      <c r="AB58" s="8" t="str">
        <f>IF(AB55&lt;AB56,$H56,$H55)</f>
        <v>Texto alternativo</v>
      </c>
      <c r="AC58" s="8" t="str">
        <f>IF(AC55&lt;AC56,$H56,$H55)</f>
        <v>Texto original</v>
      </c>
      <c r="AD58" s="8" t="str">
        <f>IF(AD55&lt;AD56,$H56,$H55)</f>
        <v>Texto alternativo</v>
      </c>
      <c r="AE58" s="8" t="str">
        <f>IF(AE55&lt;AE56,$H56,$H55)</f>
        <v>Texto alternativo</v>
      </c>
      <c r="AF58" s="8"/>
      <c r="AG58" s="8" t="str">
        <f>IF(AG55&lt;AG56,$H56,$H55)</f>
        <v>Texto alternativo</v>
      </c>
      <c r="AH58" s="8" t="str">
        <f>IF(AH55&lt;AH56,$H56,$H55)</f>
        <v>Texto alternativo</v>
      </c>
      <c r="AI58" s="8" t="str">
        <f>IF(AI55&lt;AI56,$H56,$H55)</f>
        <v>Texto original</v>
      </c>
      <c r="AJ58" s="8" t="str">
        <f>IF(AJ55&lt;AJ56,$H56,$H55)</f>
        <v>Texto original</v>
      </c>
      <c r="AK58" s="8"/>
      <c r="AL58" s="8" t="str">
        <f>IF(AL55&lt;AL56,$H56,$H55)</f>
        <v>Texto alternativo</v>
      </c>
      <c r="AM58" s="8" t="str">
        <f>IF(AM55&lt;AM56,$H56,$H55)</f>
        <v>Texto alternativo</v>
      </c>
      <c r="AN58" s="8" t="str">
        <f>IF(AN55&lt;AN56,$H56,$H55)</f>
        <v>Texto original</v>
      </c>
      <c r="AO58" s="5"/>
    </row>
    <row r="59" spans="1:41" x14ac:dyDescent="0.2">
      <c r="A59" s="7" t="s">
        <v>128</v>
      </c>
      <c r="B59" s="9" t="s">
        <v>140</v>
      </c>
      <c r="C59" t="str">
        <f>IF(ISBLANK(B59),"","p")</f>
        <v>p</v>
      </c>
      <c r="D59" s="3"/>
      <c r="E59" s="3"/>
      <c r="F59" s="3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Z59" s="5"/>
      <c r="AA59" s="5"/>
      <c r="AB59" s="5"/>
      <c r="AC59" s="5"/>
      <c r="AD59" s="5"/>
      <c r="AF59" s="5"/>
      <c r="AG59" s="5"/>
      <c r="AH59" s="5"/>
      <c r="AI59" s="5"/>
      <c r="AJ59" s="5"/>
      <c r="AK59" s="5"/>
      <c r="AL59" s="5"/>
      <c r="AM59" s="5"/>
      <c r="AN59" s="5"/>
      <c r="AO59" s="8"/>
    </row>
    <row r="60" spans="1:41" x14ac:dyDescent="0.2">
      <c r="A60" s="7" t="s">
        <v>128</v>
      </c>
      <c r="B60" s="9" t="s">
        <v>141</v>
      </c>
      <c r="C60" t="str">
        <f>IF(ISBLANK(B60),"","p")</f>
        <v>p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Z60" s="5"/>
      <c r="AA60" s="5"/>
      <c r="AB60" s="5"/>
      <c r="AC60" s="5"/>
      <c r="AD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1" x14ac:dyDescent="0.2">
      <c r="A61" s="7" t="s">
        <v>128</v>
      </c>
      <c r="B61" s="9" t="s">
        <v>142</v>
      </c>
      <c r="C61" t="str">
        <f>IF(ISBLANK(B61),"","p")</f>
        <v>p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Z61" s="5"/>
      <c r="AA61" s="5"/>
      <c r="AB61" s="5"/>
      <c r="AC61" s="5"/>
      <c r="AD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1" x14ac:dyDescent="0.2">
      <c r="B62" s="7" t="s">
        <v>131</v>
      </c>
      <c r="C62" s="7">
        <f>COUNTIF(C3:C52,"p")</f>
        <v>32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Z62" s="5"/>
      <c r="AA62" s="5"/>
      <c r="AB62" s="5"/>
      <c r="AC62" s="5"/>
      <c r="AD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1" x14ac:dyDescent="0.2">
      <c r="B63" s="7" t="s">
        <v>132</v>
      </c>
      <c r="C63" s="7">
        <f>COUNTIF(C53:C61,"p")</f>
        <v>6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Z63" s="8"/>
      <c r="AA63" s="8"/>
      <c r="AB63" s="8"/>
      <c r="AC63" s="8"/>
      <c r="AD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1" x14ac:dyDescent="0.2">
      <c r="B64" s="7" t="s">
        <v>133</v>
      </c>
      <c r="C64" s="7">
        <f>C63+C62</f>
        <v>38</v>
      </c>
    </row>
    <row r="66" spans="1:3" x14ac:dyDescent="0.2">
      <c r="A66" t="s">
        <v>132</v>
      </c>
      <c r="B66" t="s">
        <v>143</v>
      </c>
      <c r="C66" t="s">
        <v>136</v>
      </c>
    </row>
  </sheetData>
  <mergeCells count="2">
    <mergeCell ref="A1:F1"/>
    <mergeCell ref="G1:H1"/>
  </mergeCells>
  <conditionalFormatting sqref="E4">
    <cfRule type="cellIs" dxfId="1" priority="2" operator="equal">
      <formula>"NÃO"</formula>
    </cfRule>
    <cfRule type="cellIs" dxfId="0" priority="3" operator="equal">
      <formula>"SIM"</formula>
    </cfRule>
  </conditionalFormatting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Noroeste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26</cp:revision>
  <dcterms:created xsi:type="dcterms:W3CDTF">2021-05-10T10:06:00Z</dcterms:created>
  <dcterms:modified xsi:type="dcterms:W3CDTF">2021-05-20T20:44:38Z</dcterms:modified>
  <dc:language>pt-BR</dc:language>
</cp:coreProperties>
</file>